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215" windowHeight="11760"/>
  </bookViews>
  <sheets>
    <sheet name="стр 1-4" sheetId="1" r:id="rId1"/>
    <sheet name="стр 5-6" sheetId="3" r:id="rId2"/>
  </sheets>
  <definedNames>
    <definedName name="_xlnm.Print_Area" localSheetId="1">'стр 5-6'!$A$1:$J$55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3"/>
  <c r="E97" i="1"/>
  <c r="E65"/>
  <c r="E61"/>
  <c r="G21" i="3" l="1"/>
  <c r="E44" i="1"/>
  <c r="G18" i="3" l="1"/>
  <c r="E36" i="1"/>
  <c r="E80" l="1"/>
  <c r="I21" i="3" l="1"/>
  <c r="H21"/>
  <c r="G97" i="1"/>
  <c r="F97"/>
  <c r="G44"/>
  <c r="F44"/>
  <c r="G36" l="1"/>
  <c r="F36"/>
  <c r="F65"/>
  <c r="F61"/>
  <c r="G11" i="3" l="1"/>
  <c r="E29" i="1"/>
  <c r="E38" l="1"/>
  <c r="E93" l="1"/>
  <c r="G17" i="3" l="1"/>
  <c r="G20"/>
  <c r="G33"/>
  <c r="G16" l="1"/>
  <c r="G8" l="1"/>
  <c r="G40"/>
  <c r="G38" s="1"/>
  <c r="G64" i="1" l="1"/>
  <c r="F64"/>
  <c r="E64"/>
  <c r="E42" l="1"/>
  <c r="E35" l="1"/>
  <c r="E31" l="1"/>
  <c r="F42" l="1"/>
  <c r="G42"/>
  <c r="H33" i="3" l="1"/>
  <c r="I33"/>
  <c r="J33"/>
  <c r="H17"/>
  <c r="I17"/>
  <c r="J17"/>
  <c r="H20"/>
  <c r="I20"/>
  <c r="J20"/>
  <c r="F35" i="1"/>
  <c r="F31" s="1"/>
  <c r="G35"/>
  <c r="G31" s="1"/>
  <c r="H35"/>
  <c r="E48"/>
  <c r="F48"/>
  <c r="G48"/>
  <c r="H48"/>
  <c r="H31" s="1"/>
  <c r="E60"/>
  <c r="F60"/>
  <c r="G60"/>
  <c r="F80"/>
  <c r="G80"/>
  <c r="F93"/>
  <c r="G93"/>
  <c r="H93"/>
  <c r="E59" l="1"/>
  <c r="G59"/>
  <c r="J16" i="3"/>
  <c r="J8" s="1"/>
  <c r="H16"/>
  <c r="H8" s="1"/>
  <c r="H41" s="1"/>
  <c r="H38" s="1"/>
  <c r="F59" i="1"/>
  <c r="I16" i="3"/>
  <c r="I8" s="1"/>
  <c r="I42" s="1"/>
  <c r="I38" s="1"/>
</calcChain>
</file>

<file path=xl/sharedStrings.xml><?xml version="1.0" encoding="utf-8"?>
<sst xmlns="http://schemas.openxmlformats.org/spreadsheetml/2006/main" count="425" uniqueCount="314">
  <si>
    <t>Утверждаю</t>
  </si>
  <si>
    <t>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</si>
  <si>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</si>
  <si>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</si>
  <si>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</si>
  <si>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</si>
  <si>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</si>
  <si>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</si>
  <si>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</si>
  <si>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</si>
  <si>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</si>
  <si>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</si>
  <si>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</si>
  <si>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</si>
  <si>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</si>
  <si>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</si>
  <si>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</si>
  <si>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r>
      <t xml:space="preserve">Код по бюджетной классификации Российской Федерации </t>
    </r>
    <r>
      <rPr>
        <vertAlign val="superscript"/>
        <sz val="8"/>
        <rFont val="Times New Roman"/>
        <family val="1"/>
        <charset val="204"/>
      </rPr>
      <t>3</t>
    </r>
  </si>
  <si>
    <r>
      <t xml:space="preserve">Аналити-ческий код </t>
    </r>
    <r>
      <rPr>
        <vertAlign val="superscript"/>
        <sz val="8"/>
        <rFont val="Times New Roman"/>
        <family val="1"/>
        <charset val="204"/>
      </rPr>
      <t>4</t>
    </r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</si>
  <si>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</si>
  <si>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</si>
  <si>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</si>
  <si>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</si>
  <si>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</si>
  <si>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</si>
  <si>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</si>
  <si>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</si>
  <si>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</si>
  <si>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</si>
  <si>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</si>
  <si>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</si>
  <si>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</si>
  <si>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0001</t>
  </si>
  <si>
    <t>х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</si>
  <si>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</si>
  <si>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</si>
  <si>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</si>
  <si>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</si>
  <si>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</si>
  <si>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</si>
  <si>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</si>
  <si>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</si>
  <si>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</si>
  <si>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</si>
  <si>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</si>
  <si>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</si>
  <si>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</si>
  <si>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</si>
  <si>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</si>
  <si>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</si>
  <si>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</si>
  <si>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</si>
  <si>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</si>
  <si>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</si>
  <si>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</si>
  <si>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</si>
  <si>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</si>
  <si>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</si>
  <si>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</si>
  <si>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</si>
  <si>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</si>
  <si>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1900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</si>
  <si>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</si>
  <si>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</si>
  <si>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</si>
  <si>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</si>
  <si>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</si>
  <si>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</si>
  <si>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</si>
  <si>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</si>
  <si>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</si>
  <si>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</si>
  <si>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</si>
  <si>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</si>
  <si>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</si>
  <si>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</si>
  <si>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</si>
  <si>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</si>
  <si>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</si>
  <si>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</si>
  <si>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</si>
  <si>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</si>
  <si>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</si>
  <si>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</si>
  <si>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</si>
  <si>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</si>
  <si>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</si>
  <si>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</si>
  <si>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</si>
  <si>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</si>
  <si>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</si>
  <si>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</si>
  <si>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</si>
  <si>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</si>
  <si>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</si>
  <si>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в том числе:
на оплату труда стажеров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</si>
  <si>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</si>
  <si>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</si>
  <si>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</si>
  <si>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</si>
  <si>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</si>
  <si>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</si>
  <si>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</si>
  <si>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</si>
  <si>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</si>
  <si>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</si>
  <si>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</si>
  <si>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</si>
  <si>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</si>
  <si>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</si>
  <si>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</si>
  <si>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</si>
  <si>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</si>
  <si>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</si>
  <si>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</si>
  <si>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</si>
  <si>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</si>
  <si>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</si>
  <si>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</si>
  <si>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</si>
  <si>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</si>
  <si>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</si>
  <si>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</si>
  <si>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</si>
  <si>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</si>
  <si>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</si>
  <si>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</si>
  <si>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</si>
  <si>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</si>
  <si>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</si>
  <si>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</si>
  <si>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</si>
  <si>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</si>
  <si>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</si>
  <si>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</si>
  <si>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</si>
  <si>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</si>
  <si>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</si>
  <si>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</si>
  <si>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</si>
  <si>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2600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</si>
  <si>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</si>
  <si>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</si>
  <si>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</si>
  <si>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</si>
  <si>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</si>
  <si>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</si>
  <si>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</si>
  <si>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</si>
  <si>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</si>
  <si>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</si>
  <si>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</si>
  <si>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</si>
  <si>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</si>
  <si>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</si>
  <si>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</si>
  <si>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</si>
  <si>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</si>
  <si>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407</t>
  </si>
  <si>
    <t>3000</t>
  </si>
  <si>
    <t>100</t>
  </si>
  <si>
    <t>3010</t>
  </si>
  <si>
    <t>3020</t>
  </si>
  <si>
    <t>3030</t>
  </si>
  <si>
    <t>4000</t>
  </si>
  <si>
    <t>из них:
возврат в бюджет средств субсидии</t>
  </si>
  <si>
    <t>4010</t>
  </si>
  <si>
    <t>610</t>
  </si>
  <si>
    <t>на 2022</t>
  </si>
  <si>
    <t>(наименование должности лица, утверждающего документ )</t>
  </si>
  <si>
    <t xml:space="preserve">доходы от платных услуг, средства от приносящей доход деятельности </t>
  </si>
  <si>
    <t>1230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</si>
  <si>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</si>
  <si>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</si>
  <si>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</si>
  <si>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</si>
  <si>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</si>
  <si>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</si>
  <si>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26000</t>
  </si>
  <si>
    <t>1.1</t>
  </si>
  <si>
    <t>26100</t>
  </si>
  <si>
    <t>1.2</t>
  </si>
  <si>
    <t>26200</t>
  </si>
  <si>
    <t>1.3</t>
  </si>
  <si>
    <t>26300</t>
  </si>
  <si>
    <t>1.4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</si>
  <si>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</si>
  <si>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</si>
  <si>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</si>
  <si>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</si>
  <si>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</si>
  <si>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</si>
  <si>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</si>
  <si>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</si>
  <si>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</si>
  <si>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</si>
  <si>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</si>
  <si>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</si>
  <si>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</si>
  <si>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</si>
  <si>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</si>
  <si>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</si>
  <si>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</si>
  <si>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</si>
  <si>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</si>
  <si>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</si>
  <si>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</si>
  <si>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</si>
  <si>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</si>
  <si>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</si>
  <si>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</si>
  <si>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</si>
  <si>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</si>
  <si>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</si>
  <si>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</si>
  <si>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</si>
  <si>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</si>
  <si>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</si>
  <si>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</si>
  <si>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</si>
  <si>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</si>
  <si>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</si>
  <si>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</si>
  <si>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</si>
  <si>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</si>
  <si>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</si>
  <si>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</si>
  <si>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глава по БК</t>
  </si>
  <si>
    <t>Н.К.Уханова</t>
  </si>
  <si>
    <t xml:space="preserve">Начальник управления образования   администрации Петровского муниципального района                    </t>
  </si>
  <si>
    <t>Управление образования администрации Петровского муниципального района Саратовской области</t>
  </si>
  <si>
    <t>Тел. 2-54-48</t>
  </si>
  <si>
    <t>2022</t>
  </si>
  <si>
    <t>6444005918</t>
  </si>
  <si>
    <t>Абляева А.М.</t>
  </si>
  <si>
    <t>Муниципальное бюджетное общеобразовательное учреждение «Основная  общеобразовательная школа с.Татарская Пакаевка Петровского района Саратовской области»</t>
  </si>
  <si>
    <t>Раздел 2. Сведения по выплатам на закупки товаров, работ, услуг  МБОУ ООШс.Татарская Пакаевка</t>
  </si>
  <si>
    <t>1410</t>
  </si>
  <si>
    <t>1420</t>
  </si>
  <si>
    <t xml:space="preserve"> Поступление текущего характера от иных резидентов</t>
  </si>
  <si>
    <t>1430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</si>
  <si>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</si>
  <si>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2180</t>
  </si>
  <si>
    <t>2181</t>
  </si>
  <si>
    <t xml:space="preserve">иные  выплаты населению </t>
  </si>
  <si>
    <t>из них:
гранты, предоставляемые бюджетным учреждениям</t>
  </si>
  <si>
    <t>из них:
гранты, предоставляемые автономным  учреждениям</t>
  </si>
  <si>
    <t xml:space="preserve">
гранты, предоставляемые иным некоммерческим организациям (за исключением бюджетных и автономных учреждений)</t>
  </si>
  <si>
    <t xml:space="preserve">
гранты, предоставляемые другим организациям и физическим лицам</t>
  </si>
  <si>
    <t>2440</t>
  </si>
  <si>
    <t>1.3.1</t>
  </si>
  <si>
    <t>в том числе : в соответствии с Федеральным законом № 44-ФЗ</t>
  </si>
  <si>
    <t>26310</t>
  </si>
  <si>
    <t>из них &lt;10.1&gt; :</t>
  </si>
  <si>
    <t>26310.1</t>
  </si>
  <si>
    <t>1.3.2</t>
  </si>
  <si>
    <t>26320</t>
  </si>
  <si>
    <t>26421.1</t>
  </si>
  <si>
    <t>26430.1</t>
  </si>
  <si>
    <t>26451.1</t>
  </si>
  <si>
    <t>613</t>
  </si>
  <si>
    <t>623</t>
  </si>
  <si>
    <t>634</t>
  </si>
  <si>
    <t>2450</t>
  </si>
  <si>
    <t>2460</t>
  </si>
  <si>
    <t>на 2023</t>
  </si>
  <si>
    <t>2023</t>
  </si>
  <si>
    <r>
      <t xml:space="preserve">Остаток средств на начало текущего финансового года </t>
    </r>
    <r>
      <rPr>
        <vertAlign val="superscript"/>
        <sz val="9"/>
        <rFont val="Times New Roman"/>
        <family val="1"/>
        <charset val="204"/>
      </rPr>
      <t>5</t>
    </r>
  </si>
  <si>
    <r>
      <t xml:space="preserve">Остаток средств на конец текущего финансового года </t>
    </r>
    <r>
      <rPr>
        <vertAlign val="superscript"/>
        <sz val="9"/>
        <rFont val="Times New Roman"/>
        <family val="1"/>
        <charset val="204"/>
      </rPr>
      <t>5</t>
    </r>
  </si>
  <si>
    <r>
      <t xml:space="preserve">прочие поступления, всего </t>
    </r>
    <r>
      <rPr>
        <vertAlign val="superscript"/>
        <sz val="9"/>
        <rFont val="Times New Roman"/>
        <family val="1"/>
        <charset val="204"/>
      </rPr>
      <t>6</t>
    </r>
  </si>
  <si>
    <r>
      <t xml:space="preserve">расходы на закупку товаров, работ, услуг, всего </t>
    </r>
    <r>
      <rPr>
        <b/>
        <vertAlign val="superscript"/>
        <sz val="9"/>
        <rFont val="Times New Roman"/>
        <family val="1"/>
        <charset val="204"/>
      </rPr>
      <t>7</t>
    </r>
  </si>
  <si>
    <r>
      <t xml:space="preserve">Выплаты, уменьшающие доход, всего </t>
    </r>
    <r>
      <rPr>
        <b/>
        <vertAlign val="superscript"/>
        <sz val="9"/>
        <rFont val="Times New Roman"/>
        <family val="1"/>
        <charset val="204"/>
      </rPr>
      <t>8</t>
    </r>
  </si>
  <si>
    <r>
      <t xml:space="preserve">в том числе:
налог на прибыль </t>
    </r>
    <r>
      <rPr>
        <vertAlign val="superscript"/>
        <sz val="9"/>
        <rFont val="Times New Roman"/>
        <family val="1"/>
        <charset val="204"/>
      </rPr>
      <t>8</t>
    </r>
  </si>
  <si>
    <r>
      <t xml:space="preserve">налог на добавленную стоимость </t>
    </r>
    <r>
      <rPr>
        <vertAlign val="superscript"/>
        <sz val="9"/>
        <rFont val="Times New Roman"/>
        <family val="1"/>
        <charset val="204"/>
      </rPr>
      <t>8</t>
    </r>
  </si>
  <si>
    <r>
      <t xml:space="preserve">прочие налоги, уменьшающие доход </t>
    </r>
    <r>
      <rPr>
        <vertAlign val="superscript"/>
        <sz val="9"/>
        <rFont val="Times New Roman"/>
        <family val="1"/>
        <charset val="204"/>
      </rPr>
      <t>8</t>
    </r>
  </si>
  <si>
    <r>
      <t xml:space="preserve">Прочие выплаты, всего </t>
    </r>
    <r>
      <rPr>
        <b/>
        <vertAlign val="superscript"/>
        <sz val="9"/>
        <rFont val="Times New Roman"/>
        <family val="1"/>
        <charset val="204"/>
      </rPr>
      <t>9</t>
    </r>
  </si>
  <si>
    <r>
      <t xml:space="preserve">Исполнитель                                                                               ___________           </t>
    </r>
    <r>
      <rPr>
        <u/>
        <sz val="9"/>
        <color theme="1"/>
        <rFont val="Times New Roman"/>
        <family val="1"/>
        <charset val="204"/>
      </rPr>
      <t xml:space="preserve">Рудакова О. А. </t>
    </r>
  </si>
  <si>
    <t xml:space="preserve">Руководитель  МКУ ЦБ </t>
  </si>
  <si>
    <r>
      <t>МОУ Петровского района                                                          __________           Белкина</t>
    </r>
    <r>
      <rPr>
        <u/>
        <sz val="9"/>
        <color theme="1"/>
        <rFont val="Times New Roman"/>
        <family val="1"/>
        <charset val="204"/>
      </rPr>
      <t xml:space="preserve">  Н.Н.</t>
    </r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</si>
  <si>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</si>
  <si>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246</t>
  </si>
  <si>
    <t>закупку энергетических ресурсов</t>
  </si>
  <si>
    <t>2660</t>
  </si>
  <si>
    <t>247</t>
  </si>
  <si>
    <t>2700</t>
  </si>
  <si>
    <t>2710</t>
  </si>
  <si>
    <t>2720</t>
  </si>
  <si>
    <t xml:space="preserve">в том числе:
закупку научно-исследовательских, опытно-конструкторских и технологических работ
</t>
  </si>
  <si>
    <t>Уникальный код &lt;10.2&gt;</t>
  </si>
  <si>
    <t>из них &lt;10.2&gt; :</t>
  </si>
  <si>
    <t>26310.2</t>
  </si>
  <si>
    <t>26430.2</t>
  </si>
  <si>
    <t>26451.2</t>
  </si>
  <si>
    <t>2024</t>
  </si>
  <si>
    <t>План финансово-хозяйственной деятельности на 2022 г.</t>
  </si>
  <si>
    <t>( на плановый период 2023 и 2024 годов )</t>
  </si>
  <si>
    <t>на 2022г.</t>
  </si>
  <si>
    <t>на 2024</t>
  </si>
  <si>
    <r>
      <t xml:space="preserve">Выплаты на закупку товаров, работ, услуг, всего </t>
    </r>
    <r>
      <rPr>
        <b/>
        <vertAlign val="superscript"/>
        <sz val="10"/>
        <rFont val="Times New Roman"/>
        <family val="1"/>
        <charset val="204"/>
      </rPr>
      <t>11</t>
    </r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</si>
  <si>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10"/>
        <rFont val="Times New Roman"/>
        <family val="1"/>
        <charset val="204"/>
      </rPr>
      <t>12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</si>
  <si>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10"/>
        <rFont val="Times New Roman"/>
        <family val="1"/>
        <charset val="204"/>
      </rPr>
      <t>12</t>
    </r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</si>
  <si>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  </r>
    <r>
      <rPr>
        <vertAlign val="superscript"/>
        <sz val="10"/>
        <color theme="1"/>
        <rFont val="Times New Roman"/>
        <family val="1"/>
        <charset val="204"/>
      </rPr>
      <t>13</t>
    </r>
  </si>
  <si>
    <r>
      <t xml:space="preserve">в соответствии с Федеральным законом № 223-ФЗ </t>
    </r>
    <r>
      <rPr>
        <vertAlign val="superscript"/>
        <sz val="10"/>
        <rFont val="Times New Roman"/>
        <family val="1"/>
        <charset val="204"/>
      </rPr>
      <t>14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</si>
  <si>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10"/>
        <rFont val="Times New Roman"/>
        <family val="1"/>
        <charset val="204"/>
      </rPr>
      <t>13</t>
    </r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</si>
  <si>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10"/>
        <rFont val="Times New Roman"/>
        <family val="1"/>
        <charset val="204"/>
      </rPr>
      <t>15</t>
    </r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</si>
  <si>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10"/>
        <rFont val="Times New Roman"/>
        <family val="1"/>
        <charset val="204"/>
      </rPr>
      <t>16</t>
    </r>
  </si>
  <si>
    <t>26421.2</t>
  </si>
  <si>
    <t>26421.3</t>
  </si>
  <si>
    <t>0702000Е1U11300244</t>
  </si>
  <si>
    <t>0702000Е4U13300244</t>
  </si>
  <si>
    <t>"  30  " июня 2022 г</t>
  </si>
  <si>
    <t xml:space="preserve">  от   " 30 "  июня 2022 г</t>
  </si>
  <si>
    <t>" 30  " июня 2022 г</t>
  </si>
  <si>
    <r>
      <t xml:space="preserve">Код по бюджетной классификации Российской Федерации </t>
    </r>
    <r>
      <rPr>
        <vertAlign val="superscript"/>
        <sz val="9"/>
        <rFont val="Times New Roman"/>
        <family val="1"/>
        <charset val="204"/>
      </rPr>
      <t>10.1</t>
    </r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</si>
</sst>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vertical="top"/>
    </xf>
    <xf numFmtId="0" fontId="5" fillId="0" borderId="25" xfId="0" applyNumberFormat="1" applyFont="1" applyBorder="1" applyAlignment="1"/>
    <xf numFmtId="0" fontId="5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vertical="top"/>
    </xf>
    <xf numFmtId="0" fontId="13" fillId="0" borderId="0" xfId="0" applyFont="1"/>
    <xf numFmtId="0" fontId="16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49" fontId="5" fillId="2" borderId="7" xfId="0" applyNumberFormat="1" applyFont="1" applyFill="1" applyBorder="1" applyAlignment="1"/>
    <xf numFmtId="49" fontId="5" fillId="2" borderId="15" xfId="0" applyNumberFormat="1" applyFont="1" applyFill="1" applyBorder="1" applyAlignment="1"/>
    <xf numFmtId="4" fontId="2" fillId="2" borderId="25" xfId="0" applyNumberFormat="1" applyFont="1" applyFill="1" applyBorder="1" applyAlignment="1">
      <alignment vertical="center"/>
    </xf>
    <xf numFmtId="4" fontId="2" fillId="2" borderId="25" xfId="0" applyNumberFormat="1" applyFont="1" applyFill="1" applyBorder="1" applyAlignment="1"/>
    <xf numFmtId="49" fontId="5" fillId="2" borderId="8" xfId="0" applyNumberFormat="1" applyFont="1" applyFill="1" applyBorder="1" applyAlignment="1"/>
    <xf numFmtId="49" fontId="5" fillId="2" borderId="11" xfId="0" applyNumberFormat="1" applyFont="1" applyFill="1" applyBorder="1" applyAlignment="1"/>
    <xf numFmtId="49" fontId="9" fillId="2" borderId="8" xfId="0" applyNumberFormat="1" applyFont="1" applyFill="1" applyBorder="1" applyAlignment="1"/>
    <xf numFmtId="49" fontId="9" fillId="2" borderId="11" xfId="0" applyNumberFormat="1" applyFont="1" applyFill="1" applyBorder="1" applyAlignment="1"/>
    <xf numFmtId="0" fontId="2" fillId="2" borderId="11" xfId="0" applyNumberFormat="1" applyFont="1" applyFill="1" applyBorder="1" applyAlignment="1">
      <alignment vertical="top"/>
    </xf>
    <xf numFmtId="0" fontId="11" fillId="2" borderId="11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/>
    <xf numFmtId="49" fontId="5" fillId="2" borderId="3" xfId="0" applyNumberFormat="1" applyFont="1" applyFill="1" applyBorder="1" applyAlignment="1"/>
    <xf numFmtId="0" fontId="2" fillId="2" borderId="3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/>
    <xf numFmtId="49" fontId="5" fillId="2" borderId="18" xfId="0" applyNumberFormat="1" applyFont="1" applyFill="1" applyBorder="1" applyAlignment="1"/>
    <xf numFmtId="0" fontId="3" fillId="2" borderId="18" xfId="0" applyNumberFormat="1" applyFont="1" applyFill="1" applyBorder="1" applyAlignment="1">
      <alignment vertical="top"/>
    </xf>
    <xf numFmtId="49" fontId="9" fillId="2" borderId="7" xfId="0" applyNumberFormat="1" applyFont="1" applyFill="1" applyBorder="1" applyAlignment="1"/>
    <xf numFmtId="49" fontId="9" fillId="2" borderId="15" xfId="0" applyNumberFormat="1" applyFont="1" applyFill="1" applyBorder="1" applyAlignment="1"/>
    <xf numFmtId="0" fontId="11" fillId="2" borderId="15" xfId="0" applyNumberFormat="1" applyFont="1" applyFill="1" applyBorder="1" applyAlignment="1">
      <alignment vertical="top"/>
    </xf>
    <xf numFmtId="0" fontId="2" fillId="2" borderId="11" xfId="0" applyNumberFormat="1" applyFont="1" applyFill="1" applyBorder="1" applyAlignment="1"/>
    <xf numFmtId="49" fontId="5" fillId="2" borderId="19" xfId="0" applyNumberFormat="1" applyFont="1" applyFill="1" applyBorder="1" applyAlignment="1"/>
    <xf numFmtId="49" fontId="5" fillId="2" borderId="12" xfId="0" applyNumberFormat="1" applyFont="1" applyFill="1" applyBorder="1" applyAlignment="1"/>
    <xf numFmtId="0" fontId="3" fillId="2" borderId="12" xfId="0" applyNumberFormat="1" applyFont="1" applyFill="1" applyBorder="1" applyAlignment="1">
      <alignment vertical="top"/>
    </xf>
    <xf numFmtId="2" fontId="2" fillId="2" borderId="11" xfId="0" applyNumberFormat="1" applyFont="1" applyFill="1" applyBorder="1" applyAlignment="1">
      <alignment vertical="top"/>
    </xf>
    <xf numFmtId="2" fontId="11" fillId="2" borderId="11" xfId="0" applyNumberFormat="1" applyFont="1" applyFill="1" applyBorder="1" applyAlignment="1">
      <alignment vertical="top"/>
    </xf>
    <xf numFmtId="2" fontId="12" fillId="2" borderId="11" xfId="0" applyNumberFormat="1" applyFont="1" applyFill="1" applyBorder="1" applyAlignment="1"/>
    <xf numFmtId="2" fontId="2" fillId="2" borderId="11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/>
    <xf numFmtId="49" fontId="5" fillId="2" borderId="14" xfId="0" applyNumberFormat="1" applyFont="1" applyFill="1" applyBorder="1" applyAlignment="1"/>
    <xf numFmtId="2" fontId="2" fillId="2" borderId="14" xfId="0" applyNumberFormat="1" applyFont="1" applyFill="1" applyBorder="1" applyAlignment="1">
      <alignment vertical="top"/>
    </xf>
    <xf numFmtId="0" fontId="2" fillId="2" borderId="15" xfId="0" applyNumberFormat="1" applyFont="1" applyFill="1" applyBorder="1" applyAlignment="1">
      <alignment vertical="top"/>
    </xf>
    <xf numFmtId="0" fontId="2" fillId="2" borderId="12" xfId="0" applyNumberFormat="1" applyFont="1" applyFill="1" applyBorder="1" applyAlignment="1">
      <alignment vertical="top"/>
    </xf>
    <xf numFmtId="49" fontId="5" fillId="2" borderId="25" xfId="0" applyNumberFormat="1" applyFont="1" applyFill="1" applyBorder="1" applyAlignment="1"/>
    <xf numFmtId="0" fontId="2" fillId="2" borderId="25" xfId="0" applyNumberFormat="1" applyFont="1" applyFill="1" applyBorder="1" applyAlignment="1">
      <alignment vertical="top"/>
    </xf>
    <xf numFmtId="0" fontId="2" fillId="2" borderId="5" xfId="0" applyNumberFormat="1" applyFont="1" applyFill="1" applyBorder="1" applyAlignment="1"/>
    <xf numFmtId="49" fontId="2" fillId="2" borderId="21" xfId="0" applyNumberFormat="1" applyFont="1" applyFill="1" applyBorder="1" applyAlignment="1"/>
    <xf numFmtId="49" fontId="2" fillId="2" borderId="5" xfId="0" applyNumberFormat="1" applyFont="1" applyFill="1" applyBorder="1" applyAlignment="1"/>
    <xf numFmtId="0" fontId="2" fillId="2" borderId="5" xfId="0" applyNumberFormat="1" applyFont="1" applyFill="1" applyBorder="1" applyAlignment="1">
      <alignment vertical="top"/>
    </xf>
    <xf numFmtId="0" fontId="2" fillId="2" borderId="5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/>
    <xf numFmtId="49" fontId="2" fillId="2" borderId="19" xfId="0" applyNumberFormat="1" applyFont="1" applyFill="1" applyBorder="1" applyAlignment="1"/>
    <xf numFmtId="49" fontId="2" fillId="2" borderId="12" xfId="0" applyNumberFormat="1" applyFont="1" applyFill="1" applyBorder="1" applyAlignment="1"/>
    <xf numFmtId="0" fontId="2" fillId="2" borderId="14" xfId="0" applyNumberFormat="1" applyFont="1" applyFill="1" applyBorder="1" applyAlignment="1">
      <alignment vertical="top"/>
    </xf>
    <xf numFmtId="4" fontId="2" fillId="2" borderId="14" xfId="0" applyNumberFormat="1" applyFont="1" applyFill="1" applyBorder="1" applyAlignment="1">
      <alignment vertical="center"/>
    </xf>
    <xf numFmtId="0" fontId="8" fillId="2" borderId="14" xfId="0" applyNumberFormat="1" applyFont="1" applyFill="1" applyBorder="1" applyAlignment="1"/>
    <xf numFmtId="49" fontId="14" fillId="2" borderId="8" xfId="0" applyNumberFormat="1" applyFont="1" applyFill="1" applyBorder="1" applyAlignment="1"/>
    <xf numFmtId="49" fontId="5" fillId="2" borderId="21" xfId="0" applyNumberFormat="1" applyFont="1" applyFill="1" applyBorder="1" applyAlignment="1"/>
    <xf numFmtId="49" fontId="9" fillId="2" borderId="3" xfId="0" applyNumberFormat="1" applyFont="1" applyFill="1" applyBorder="1" applyAlignment="1"/>
    <xf numFmtId="0" fontId="19" fillId="2" borderId="11" xfId="0" applyNumberFormat="1" applyFont="1" applyFill="1" applyBorder="1" applyAlignment="1"/>
    <xf numFmtId="0" fontId="6" fillId="2" borderId="11" xfId="0" applyNumberFormat="1" applyFont="1" applyFill="1" applyBorder="1" applyAlignment="1"/>
    <xf numFmtId="0" fontId="6" fillId="2" borderId="11" xfId="0" applyNumberFormat="1" applyFont="1" applyFill="1" applyBorder="1" applyAlignment="1">
      <alignment wrapText="1"/>
    </xf>
    <xf numFmtId="0" fontId="19" fillId="2" borderId="3" xfId="0" applyNumberFormat="1" applyFont="1" applyFill="1" applyBorder="1" applyAlignment="1"/>
    <xf numFmtId="0" fontId="19" fillId="2" borderId="12" xfId="0" applyNumberFormat="1" applyFont="1" applyFill="1" applyBorder="1" applyAlignment="1"/>
    <xf numFmtId="0" fontId="6" fillId="2" borderId="12" xfId="0" applyNumberFormat="1" applyFont="1" applyFill="1" applyBorder="1" applyAlignment="1">
      <alignment wrapText="1"/>
    </xf>
    <xf numFmtId="0" fontId="19" fillId="2" borderId="11" xfId="0" applyNumberFormat="1" applyFont="1" applyFill="1" applyBorder="1" applyAlignment="1">
      <alignment wrapText="1"/>
    </xf>
    <xf numFmtId="0" fontId="19" fillId="2" borderId="12" xfId="0" applyNumberFormat="1" applyFont="1" applyFill="1" applyBorder="1" applyAlignment="1">
      <alignment wrapText="1"/>
    </xf>
    <xf numFmtId="4" fontId="18" fillId="2" borderId="25" xfId="0" applyNumberFormat="1" applyFont="1" applyFill="1" applyBorder="1" applyAlignment="1">
      <alignment vertical="center"/>
    </xf>
    <xf numFmtId="4" fontId="23" fillId="2" borderId="25" xfId="0" applyNumberFormat="1" applyFont="1" applyFill="1" applyBorder="1" applyAlignment="1">
      <alignment vertical="center"/>
    </xf>
    <xf numFmtId="4" fontId="23" fillId="2" borderId="25" xfId="0" applyNumberFormat="1" applyFont="1" applyFill="1" applyBorder="1" applyAlignment="1"/>
    <xf numFmtId="4" fontId="18" fillId="2" borderId="25" xfId="0" applyNumberFormat="1" applyFont="1" applyFill="1" applyBorder="1" applyAlignment="1"/>
    <xf numFmtId="4" fontId="24" fillId="2" borderId="25" xfId="0" applyNumberFormat="1" applyFont="1" applyFill="1" applyBorder="1" applyAlignment="1">
      <alignment vertical="center"/>
    </xf>
    <xf numFmtId="4" fontId="24" fillId="2" borderId="22" xfId="0" applyNumberFormat="1" applyFont="1" applyFill="1" applyBorder="1" applyAlignment="1"/>
    <xf numFmtId="4" fontId="23" fillId="2" borderId="15" xfId="0" applyNumberFormat="1" applyFont="1" applyFill="1" applyBorder="1" applyAlignment="1">
      <alignment vertical="top"/>
    </xf>
    <xf numFmtId="0" fontId="23" fillId="2" borderId="25" xfId="0" applyNumberFormat="1" applyFont="1" applyFill="1" applyBorder="1" applyAlignment="1">
      <alignment vertical="top"/>
    </xf>
    <xf numFmtId="4" fontId="24" fillId="2" borderId="25" xfId="0" applyNumberFormat="1" applyFont="1" applyFill="1" applyBorder="1" applyAlignment="1"/>
    <xf numFmtId="0" fontId="23" fillId="2" borderId="11" xfId="0" applyNumberFormat="1" applyFont="1" applyFill="1" applyBorder="1" applyAlignment="1">
      <alignment vertical="top"/>
    </xf>
    <xf numFmtId="2" fontId="18" fillId="2" borderId="25" xfId="0" applyNumberFormat="1" applyFont="1" applyFill="1" applyBorder="1" applyAlignment="1">
      <alignment vertical="center"/>
    </xf>
    <xf numFmtId="0" fontId="17" fillId="2" borderId="25" xfId="0" applyNumberFormat="1" applyFont="1" applyFill="1" applyBorder="1" applyAlignment="1"/>
    <xf numFmtId="0" fontId="18" fillId="2" borderId="25" xfId="0" applyNumberFormat="1" applyFont="1" applyFill="1" applyBorder="1" applyAlignment="1"/>
    <xf numFmtId="0" fontId="16" fillId="2" borderId="25" xfId="0" applyNumberFormat="1" applyFont="1" applyFill="1" applyBorder="1" applyAlignment="1"/>
    <xf numFmtId="4" fontId="23" fillId="2" borderId="11" xfId="0" applyNumberFormat="1" applyFont="1" applyFill="1" applyBorder="1" applyAlignment="1">
      <alignment vertical="top"/>
    </xf>
    <xf numFmtId="0" fontId="19" fillId="0" borderId="0" xfId="0" applyNumberFormat="1" applyFont="1" applyBorder="1" applyAlignment="1">
      <alignment horizontal="left"/>
    </xf>
    <xf numFmtId="0" fontId="25" fillId="0" borderId="0" xfId="0" applyFont="1"/>
    <xf numFmtId="0" fontId="15" fillId="0" borderId="0" xfId="0" applyNumberFormat="1" applyFont="1" applyBorder="1" applyAlignment="1">
      <alignment horizontal="left"/>
    </xf>
    <xf numFmtId="0" fontId="19" fillId="0" borderId="2" xfId="0" applyNumberFormat="1" applyFont="1" applyBorder="1" applyAlignment="1">
      <alignment horizontal="center" vertical="top"/>
    </xf>
    <xf numFmtId="4" fontId="23" fillId="2" borderId="15" xfId="0" applyNumberFormat="1" applyFont="1" applyFill="1" applyBorder="1" applyAlignment="1"/>
    <xf numFmtId="4" fontId="18" fillId="2" borderId="11" xfId="0" applyNumberFormat="1" applyFont="1" applyFill="1" applyBorder="1" applyAlignment="1"/>
    <xf numFmtId="4" fontId="23" fillId="2" borderId="11" xfId="0" applyNumberFormat="1" applyFont="1" applyFill="1" applyBorder="1" applyAlignment="1"/>
    <xf numFmtId="4" fontId="18" fillId="2" borderId="11" xfId="0" applyNumberFormat="1" applyFont="1" applyFill="1" applyBorder="1" applyAlignment="1">
      <alignment vertical="center"/>
    </xf>
    <xf numFmtId="4" fontId="18" fillId="2" borderId="14" xfId="0" applyNumberFormat="1" applyFont="1" applyFill="1" applyBorder="1" applyAlignment="1"/>
    <xf numFmtId="4" fontId="18" fillId="2" borderId="15" xfId="0" applyNumberFormat="1" applyFont="1" applyFill="1" applyBorder="1" applyAlignment="1"/>
    <xf numFmtId="4" fontId="18" fillId="2" borderId="12" xfId="0" applyNumberFormat="1" applyFont="1" applyFill="1" applyBorder="1" applyAlignment="1"/>
    <xf numFmtId="4" fontId="23" fillId="2" borderId="3" xfId="0" applyNumberFormat="1" applyFont="1" applyFill="1" applyBorder="1" applyAlignment="1"/>
    <xf numFmtId="4" fontId="18" fillId="2" borderId="3" xfId="0" applyNumberFormat="1" applyFont="1" applyFill="1" applyBorder="1" applyAlignment="1"/>
    <xf numFmtId="4" fontId="24" fillId="2" borderId="18" xfId="0" applyNumberFormat="1" applyFont="1" applyFill="1" applyBorder="1" applyAlignment="1"/>
    <xf numFmtId="0" fontId="27" fillId="0" borderId="0" xfId="0" applyFont="1"/>
    <xf numFmtId="0" fontId="28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5" fillId="0" borderId="0" xfId="0" applyNumberFormat="1" applyFont="1" applyBorder="1" applyAlignment="1">
      <alignment horizontal="left"/>
    </xf>
    <xf numFmtId="0" fontId="5" fillId="2" borderId="11" xfId="0" applyNumberFormat="1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49" fontId="2" fillId="2" borderId="25" xfId="0" applyNumberFormat="1" applyFont="1" applyFill="1" applyBorder="1" applyAlignment="1"/>
    <xf numFmtId="49" fontId="11" fillId="2" borderId="25" xfId="0" applyNumberFormat="1" applyFont="1" applyFill="1" applyBorder="1" applyAlignment="1"/>
    <xf numFmtId="0" fontId="19" fillId="0" borderId="11" xfId="0" applyNumberFormat="1" applyFont="1" applyBorder="1" applyAlignment="1">
      <alignment horizontal="center" vertical="center"/>
    </xf>
    <xf numFmtId="0" fontId="19" fillId="0" borderId="9" xfId="0" applyNumberFormat="1" applyFont="1" applyBorder="1" applyAlignment="1">
      <alignment vertical="center"/>
    </xf>
    <xf numFmtId="0" fontId="19" fillId="0" borderId="3" xfId="0" applyNumberFormat="1" applyFont="1" applyBorder="1" applyAlignment="1"/>
    <xf numFmtId="0" fontId="19" fillId="0" borderId="12" xfId="0" applyNumberFormat="1" applyFont="1" applyBorder="1" applyAlignment="1">
      <alignment vertical="top" wrapText="1"/>
    </xf>
    <xf numFmtId="49" fontId="30" fillId="2" borderId="11" xfId="0" applyNumberFormat="1" applyFont="1" applyFill="1" applyBorder="1" applyAlignment="1"/>
    <xf numFmtId="0" fontId="30" fillId="2" borderId="11" xfId="0" applyNumberFormat="1" applyFont="1" applyFill="1" applyBorder="1" applyAlignment="1">
      <alignment wrapText="1"/>
    </xf>
    <xf numFmtId="49" fontId="29" fillId="2" borderId="11" xfId="0" applyNumberFormat="1" applyFont="1" applyFill="1" applyBorder="1" applyAlignment="1"/>
    <xf numFmtId="0" fontId="29" fillId="2" borderId="11" xfId="0" applyNumberFormat="1" applyFont="1" applyFill="1" applyBorder="1" applyAlignment="1">
      <alignment wrapText="1"/>
    </xf>
    <xf numFmtId="0" fontId="33" fillId="2" borderId="11" xfId="0" applyNumberFormat="1" applyFont="1" applyFill="1" applyBorder="1" applyAlignment="1">
      <alignment wrapText="1"/>
    </xf>
    <xf numFmtId="49" fontId="29" fillId="0" borderId="11" xfId="0" applyNumberFormat="1" applyFont="1" applyBorder="1" applyAlignment="1"/>
    <xf numFmtId="49" fontId="29" fillId="2" borderId="3" xfId="0" applyNumberFormat="1" applyFont="1" applyFill="1" applyBorder="1" applyAlignment="1"/>
    <xf numFmtId="0" fontId="29" fillId="2" borderId="3" xfId="0" applyNumberFormat="1" applyFont="1" applyFill="1" applyBorder="1" applyAlignment="1">
      <alignment wrapText="1"/>
    </xf>
    <xf numFmtId="49" fontId="29" fillId="2" borderId="5" xfId="0" applyNumberFormat="1" applyFont="1" applyFill="1" applyBorder="1" applyAlignment="1"/>
    <xf numFmtId="0" fontId="35" fillId="2" borderId="5" xfId="0" applyNumberFormat="1" applyFont="1" applyFill="1" applyBorder="1" applyAlignment="1">
      <alignment wrapText="1"/>
    </xf>
    <xf numFmtId="49" fontId="29" fillId="2" borderId="12" xfId="0" applyNumberFormat="1" applyFont="1" applyFill="1" applyBorder="1" applyAlignment="1"/>
    <xf numFmtId="0" fontId="35" fillId="2" borderId="12" xfId="0" applyNumberFormat="1" applyFont="1" applyFill="1" applyBorder="1" applyAlignment="1">
      <alignment wrapText="1"/>
    </xf>
    <xf numFmtId="0" fontId="29" fillId="2" borderId="12" xfId="0" applyNumberFormat="1" applyFont="1" applyFill="1" applyBorder="1" applyAlignment="1">
      <alignment wrapText="1"/>
    </xf>
    <xf numFmtId="4" fontId="18" fillId="2" borderId="25" xfId="0" applyNumberFormat="1" applyFont="1" applyFill="1" applyBorder="1" applyAlignment="1">
      <alignment horizontal="left"/>
    </xf>
    <xf numFmtId="4" fontId="23" fillId="2" borderId="25" xfId="0" applyNumberFormat="1" applyFont="1" applyFill="1" applyBorder="1" applyAlignment="1">
      <alignment vertical="top"/>
    </xf>
    <xf numFmtId="49" fontId="5" fillId="2" borderId="11" xfId="0" applyNumberFormat="1" applyFont="1" applyFill="1" applyBorder="1" applyAlignment="1">
      <alignment wrapText="1"/>
    </xf>
    <xf numFmtId="0" fontId="1" fillId="0" borderId="0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9" fillId="0" borderId="1" xfId="0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5" fillId="0" borderId="2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left" wrapText="1"/>
    </xf>
    <xf numFmtId="0" fontId="5" fillId="0" borderId="26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left" vertical="top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26" fillId="0" borderId="0" xfId="0" applyFont="1" applyAlignment="1">
      <alignment vertical="center"/>
    </xf>
    <xf numFmtId="0" fontId="19" fillId="0" borderId="4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0" fontId="19" fillId="0" borderId="22" xfId="0" applyNumberFormat="1" applyFont="1" applyBorder="1" applyAlignment="1">
      <alignment horizontal="center" vertical="center" wrapText="1"/>
    </xf>
    <xf numFmtId="0" fontId="19" fillId="0" borderId="23" xfId="0" applyNumberFormat="1" applyFont="1" applyBorder="1" applyAlignment="1">
      <alignment horizontal="center" vertical="center" wrapText="1"/>
    </xf>
    <xf numFmtId="0" fontId="19" fillId="0" borderId="24" xfId="0" applyNumberFormat="1" applyFont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0" fontId="19" fillId="0" borderId="25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5" fillId="0" borderId="0" xfId="0" applyNumberFormat="1" applyFont="1" applyBorder="1" applyAlignment="1">
      <alignment horizontal="left"/>
    </xf>
    <xf numFmtId="49" fontId="19" fillId="2" borderId="22" xfId="0" applyNumberFormat="1" applyFont="1" applyFill="1" applyBorder="1" applyAlignment="1">
      <alignment horizontal="center" vertical="center" wrapText="1"/>
    </xf>
    <xf numFmtId="49" fontId="21" fillId="2" borderId="23" xfId="0" applyNumberFormat="1" applyFont="1" applyFill="1" applyBorder="1" applyAlignment="1">
      <alignment horizontal="center" vertical="center" wrapText="1"/>
    </xf>
    <xf numFmtId="49" fontId="21" fillId="2" borderId="24" xfId="0" applyNumberFormat="1" applyFont="1" applyFill="1" applyBorder="1" applyAlignment="1">
      <alignment horizontal="center" vertical="center" wrapText="1"/>
    </xf>
    <xf numFmtId="49" fontId="19" fillId="2" borderId="23" xfId="0" applyNumberFormat="1" applyFont="1" applyFill="1" applyBorder="1" applyAlignment="1">
      <alignment horizontal="center" vertical="center" wrapText="1"/>
    </xf>
    <xf numFmtId="49" fontId="19" fillId="2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15"/>
  <sheetViews>
    <sheetView tabSelected="1" workbookViewId="0">
      <selection activeCell="E36" sqref="E36"/>
    </sheetView>
  </sheetViews>
  <sheetFormatPr defaultRowHeight="15"/>
  <cols>
    <col min="1" max="1" width="62" customWidth="1"/>
    <col min="5" max="5" width="13.140625" customWidth="1"/>
    <col min="6" max="7" width="11.42578125" customWidth="1"/>
    <col min="8" max="8" width="10.7109375" customWidth="1"/>
  </cols>
  <sheetData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>
      <c r="A3" s="2"/>
      <c r="B3" s="2"/>
      <c r="C3" s="2"/>
      <c r="D3" s="2"/>
      <c r="E3" s="2"/>
      <c r="F3" s="2"/>
      <c r="G3" s="142" t="s">
        <v>0</v>
      </c>
      <c r="H3" s="142"/>
      <c r="I3" s="2"/>
      <c r="J3" s="2"/>
      <c r="K3" s="2"/>
      <c r="L3" s="2"/>
      <c r="M3" s="2"/>
      <c r="N3" s="2"/>
    </row>
    <row r="4" spans="1:14" ht="24" customHeight="1">
      <c r="A4" s="2"/>
      <c r="B4" s="2"/>
      <c r="C4" s="2"/>
      <c r="D4" s="2"/>
      <c r="E4" s="146" t="s">
        <v>229</v>
      </c>
      <c r="F4" s="146"/>
      <c r="G4" s="146"/>
      <c r="H4" s="146"/>
      <c r="I4" s="2"/>
      <c r="J4" s="2"/>
      <c r="K4" s="2"/>
      <c r="L4" s="2"/>
      <c r="M4" s="2"/>
      <c r="N4" s="2"/>
    </row>
    <row r="5" spans="1:14">
      <c r="A5" s="1"/>
      <c r="B5" s="1"/>
      <c r="C5" s="1"/>
      <c r="D5" s="1"/>
      <c r="E5" s="145" t="s">
        <v>169</v>
      </c>
      <c r="F5" s="145"/>
      <c r="G5" s="145"/>
      <c r="H5" s="145"/>
      <c r="I5" s="1"/>
      <c r="J5" s="1"/>
      <c r="K5" s="1"/>
      <c r="L5" s="1"/>
      <c r="M5" s="1"/>
      <c r="N5" s="1"/>
    </row>
    <row r="6" spans="1:14">
      <c r="A6" s="2"/>
      <c r="B6" s="2"/>
      <c r="C6" s="2"/>
      <c r="D6" s="2"/>
      <c r="E6" s="14"/>
      <c r="F6" s="2"/>
      <c r="G6" s="143" t="s">
        <v>228</v>
      </c>
      <c r="H6" s="143"/>
      <c r="I6" s="2"/>
      <c r="J6" s="2"/>
      <c r="K6" s="2"/>
      <c r="L6" s="2"/>
      <c r="M6" s="2"/>
      <c r="N6" s="2"/>
    </row>
    <row r="7" spans="1:14">
      <c r="A7" s="1"/>
      <c r="B7" s="1"/>
      <c r="C7" s="1"/>
      <c r="D7" s="1"/>
      <c r="E7" s="141" t="s">
        <v>1</v>
      </c>
      <c r="F7" s="1"/>
      <c r="G7" s="144" t="s">
        <v>2</v>
      </c>
      <c r="H7" s="144"/>
      <c r="I7" s="1"/>
      <c r="J7" s="1"/>
      <c r="K7" s="1"/>
      <c r="L7" s="1"/>
      <c r="M7" s="1"/>
      <c r="N7" s="1"/>
    </row>
    <row r="8" spans="1:14">
      <c r="A8" s="2"/>
      <c r="B8" s="2"/>
      <c r="C8" s="2"/>
      <c r="D8" s="2"/>
      <c r="E8" s="150" t="s">
        <v>310</v>
      </c>
      <c r="F8" s="150"/>
      <c r="G8" s="150"/>
      <c r="H8" s="150"/>
      <c r="I8" s="2"/>
      <c r="J8" s="2"/>
      <c r="K8" s="2"/>
      <c r="L8" s="2"/>
      <c r="M8" s="2"/>
      <c r="N8" s="2"/>
    </row>
    <row r="9" spans="1:14">
      <c r="A9" s="1"/>
      <c r="B9" s="1"/>
      <c r="C9" s="1"/>
      <c r="D9" s="1"/>
      <c r="E9" s="1"/>
      <c r="F9" s="1"/>
      <c r="G9" s="15"/>
      <c r="H9" s="15"/>
      <c r="I9" s="1"/>
      <c r="J9" s="1"/>
      <c r="K9" s="1"/>
      <c r="L9" s="1"/>
      <c r="M9" s="1"/>
      <c r="N9" s="1"/>
    </row>
    <row r="10" spans="1:14">
      <c r="A10" s="2"/>
      <c r="B10" s="2"/>
      <c r="C10" s="2"/>
      <c r="D10" s="2"/>
      <c r="E10" s="2"/>
      <c r="F10" s="2"/>
      <c r="G10" s="157"/>
      <c r="H10" s="157"/>
      <c r="I10" s="2"/>
      <c r="J10" s="2"/>
      <c r="K10" s="2"/>
      <c r="L10" s="2"/>
      <c r="M10" s="2"/>
      <c r="N10" s="2"/>
    </row>
    <row r="11" spans="1:14">
      <c r="A11" s="3"/>
      <c r="B11" s="24" t="s">
        <v>294</v>
      </c>
      <c r="C11" s="25"/>
      <c r="D11" s="25"/>
      <c r="E11" s="25"/>
      <c r="F11" s="25"/>
      <c r="G11" s="3"/>
      <c r="H11" s="3"/>
      <c r="I11" s="3"/>
      <c r="J11" s="3"/>
      <c r="K11" s="3"/>
      <c r="L11" s="3"/>
      <c r="M11" s="3"/>
      <c r="N11" s="3"/>
    </row>
    <row r="12" spans="1:14" ht="15.75" thickBot="1">
      <c r="A12" s="4"/>
      <c r="B12" s="24" t="s">
        <v>295</v>
      </c>
      <c r="C12" s="24"/>
      <c r="D12" s="26"/>
      <c r="E12" s="24"/>
      <c r="F12" s="24"/>
      <c r="G12" s="4"/>
      <c r="H12" s="4"/>
      <c r="I12" s="4"/>
      <c r="J12" s="4"/>
      <c r="K12" s="4"/>
      <c r="L12" s="4"/>
      <c r="M12" s="4"/>
      <c r="N12" s="4"/>
    </row>
    <row r="13" spans="1:14">
      <c r="A13" s="4"/>
      <c r="B13" s="5"/>
      <c r="C13" s="16"/>
      <c r="D13" s="4"/>
      <c r="E13" s="4"/>
      <c r="F13" s="4"/>
      <c r="G13" s="4"/>
      <c r="H13" s="155" t="s">
        <v>3</v>
      </c>
      <c r="I13" s="4"/>
      <c r="J13" s="4"/>
      <c r="K13" s="4"/>
      <c r="L13" s="4"/>
      <c r="M13" s="4"/>
      <c r="N13" s="4"/>
    </row>
    <row r="14" spans="1:14" ht="15.75" thickBot="1">
      <c r="A14" s="3"/>
      <c r="B14" s="3"/>
      <c r="C14" s="167" t="s">
        <v>311</v>
      </c>
      <c r="D14" s="167"/>
      <c r="E14" s="167"/>
      <c r="F14" s="3"/>
      <c r="G14" s="3"/>
      <c r="H14" s="156"/>
      <c r="I14" s="3"/>
      <c r="J14" s="3"/>
      <c r="K14" s="3"/>
      <c r="L14" s="3"/>
      <c r="M14" s="3"/>
      <c r="N14" s="3"/>
    </row>
    <row r="15" spans="1:14">
      <c r="A15" s="3"/>
      <c r="B15" s="17"/>
      <c r="C15" s="6"/>
      <c r="D15" s="3"/>
      <c r="E15" s="3"/>
      <c r="F15" s="6"/>
      <c r="G15" s="6" t="s">
        <v>4</v>
      </c>
      <c r="H15" s="18"/>
      <c r="I15" s="3"/>
      <c r="J15" s="3"/>
      <c r="K15" s="3"/>
      <c r="L15" s="3"/>
      <c r="M15" s="3"/>
      <c r="N15" s="3"/>
    </row>
    <row r="16" spans="1:14">
      <c r="A16" s="3" t="s">
        <v>5</v>
      </c>
      <c r="B16" s="3"/>
      <c r="C16" s="3"/>
      <c r="D16" s="3"/>
      <c r="E16" s="3"/>
      <c r="F16" s="151" t="s">
        <v>6</v>
      </c>
      <c r="G16" s="152"/>
      <c r="H16" s="19"/>
      <c r="I16" s="3"/>
      <c r="J16" s="3"/>
      <c r="K16" s="3"/>
      <c r="L16" s="3"/>
      <c r="M16" s="3"/>
      <c r="N16" s="3"/>
    </row>
    <row r="17" spans="1:14" ht="38.1" customHeight="1">
      <c r="A17" s="3" t="s">
        <v>7</v>
      </c>
      <c r="B17" s="154" t="s">
        <v>230</v>
      </c>
      <c r="C17" s="154"/>
      <c r="D17" s="154"/>
      <c r="E17" s="154"/>
      <c r="F17" s="6"/>
      <c r="G17" s="6" t="s">
        <v>227</v>
      </c>
      <c r="H17" s="19"/>
      <c r="I17" s="3"/>
      <c r="J17" s="3"/>
      <c r="K17" s="3"/>
      <c r="L17" s="3"/>
      <c r="M17" s="3"/>
      <c r="N17" s="3"/>
    </row>
    <row r="18" spans="1:14">
      <c r="A18" s="3"/>
      <c r="B18" s="3"/>
      <c r="C18" s="3"/>
      <c r="D18" s="3"/>
      <c r="E18" s="3"/>
      <c r="F18" s="151" t="s">
        <v>6</v>
      </c>
      <c r="G18" s="152"/>
      <c r="H18" s="19"/>
      <c r="I18" s="3"/>
      <c r="J18" s="3"/>
      <c r="K18" s="3"/>
      <c r="L18" s="3"/>
      <c r="M18" s="3"/>
      <c r="N18" s="3"/>
    </row>
    <row r="19" spans="1:14">
      <c r="A19" s="3"/>
      <c r="B19" s="3"/>
      <c r="C19" s="3"/>
      <c r="D19" s="3"/>
      <c r="E19" s="3"/>
      <c r="F19" s="6"/>
      <c r="G19" s="6" t="s">
        <v>8</v>
      </c>
      <c r="H19" s="19" t="s">
        <v>233</v>
      </c>
      <c r="I19" s="3"/>
      <c r="J19" s="3"/>
      <c r="K19" s="3"/>
      <c r="L19" s="3"/>
      <c r="M19" s="3"/>
      <c r="N19" s="3"/>
    </row>
    <row r="20" spans="1:14" ht="53.1" customHeight="1">
      <c r="A20" s="3" t="s">
        <v>9</v>
      </c>
      <c r="B20" s="158" t="s">
        <v>235</v>
      </c>
      <c r="C20" s="158"/>
      <c r="D20" s="158"/>
      <c r="E20" s="158"/>
      <c r="F20" s="158"/>
      <c r="G20" s="6" t="s">
        <v>10</v>
      </c>
      <c r="H20" s="19"/>
      <c r="I20" s="3"/>
      <c r="J20" s="3"/>
      <c r="K20" s="3"/>
      <c r="L20" s="3"/>
      <c r="M20" s="3"/>
      <c r="N20" s="3"/>
    </row>
    <row r="21" spans="1:14" ht="15.75" thickBot="1">
      <c r="A21" s="3" t="s">
        <v>11</v>
      </c>
      <c r="B21" s="3"/>
      <c r="C21" s="3"/>
      <c r="D21" s="3"/>
      <c r="E21" s="3"/>
      <c r="F21" s="6"/>
      <c r="G21" s="6" t="s">
        <v>12</v>
      </c>
      <c r="H21" s="20" t="s">
        <v>13</v>
      </c>
      <c r="I21" s="3"/>
      <c r="J21" s="3"/>
      <c r="K21" s="3"/>
      <c r="L21" s="3"/>
      <c r="M21" s="3"/>
      <c r="N21" s="3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153" t="s">
        <v>14</v>
      </c>
      <c r="B23" s="153"/>
      <c r="C23" s="153"/>
      <c r="D23" s="153"/>
      <c r="E23" s="153"/>
      <c r="F23" s="153"/>
      <c r="G23" s="153"/>
      <c r="H23" s="153"/>
      <c r="I23" s="7"/>
      <c r="J23" s="7"/>
      <c r="K23" s="7"/>
      <c r="L23" s="7"/>
      <c r="M23" s="7"/>
      <c r="N23" s="7"/>
    </row>
    <row r="24" spans="1:1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" customHeight="1">
      <c r="A25" s="147" t="s">
        <v>15</v>
      </c>
      <c r="B25" s="159" t="s">
        <v>16</v>
      </c>
      <c r="C25" s="162" t="s">
        <v>17</v>
      </c>
      <c r="D25" s="162" t="s">
        <v>18</v>
      </c>
      <c r="E25" s="166" t="s">
        <v>19</v>
      </c>
      <c r="F25" s="166"/>
      <c r="G25" s="166"/>
      <c r="H25" s="166"/>
      <c r="I25" s="3"/>
      <c r="J25" s="3"/>
      <c r="K25" s="3"/>
      <c r="L25" s="3"/>
      <c r="M25" s="3"/>
      <c r="N25" s="3"/>
    </row>
    <row r="26" spans="1:14" ht="15" customHeight="1">
      <c r="A26" s="148"/>
      <c r="B26" s="160"/>
      <c r="C26" s="163"/>
      <c r="D26" s="163"/>
      <c r="E26" s="11" t="s">
        <v>168</v>
      </c>
      <c r="F26" s="11" t="s">
        <v>265</v>
      </c>
      <c r="G26" s="11" t="s">
        <v>297</v>
      </c>
      <c r="H26" s="165" t="s">
        <v>20</v>
      </c>
      <c r="I26" s="3"/>
      <c r="J26" s="3"/>
      <c r="K26" s="3"/>
      <c r="L26" s="3"/>
      <c r="M26" s="3"/>
      <c r="N26" s="3"/>
    </row>
    <row r="27" spans="1:14" ht="50.25" customHeight="1">
      <c r="A27" s="149"/>
      <c r="B27" s="161"/>
      <c r="C27" s="164"/>
      <c r="D27" s="164"/>
      <c r="E27" s="12" t="s">
        <v>21</v>
      </c>
      <c r="F27" s="12" t="s">
        <v>22</v>
      </c>
      <c r="G27" s="12" t="s">
        <v>23</v>
      </c>
      <c r="H27" s="165"/>
      <c r="I27" s="3"/>
      <c r="J27" s="3"/>
      <c r="K27" s="3"/>
      <c r="L27" s="3"/>
      <c r="M27" s="3"/>
      <c r="N27" s="3"/>
    </row>
    <row r="28" spans="1:14" ht="21.75" customHeight="1" thickBot="1">
      <c r="A28" s="8" t="s">
        <v>24</v>
      </c>
      <c r="B28" s="9" t="s">
        <v>25</v>
      </c>
      <c r="C28" s="10" t="s">
        <v>26</v>
      </c>
      <c r="D28" s="10" t="s">
        <v>27</v>
      </c>
      <c r="E28" s="13" t="s">
        <v>28</v>
      </c>
      <c r="F28" s="13" t="s">
        <v>29</v>
      </c>
      <c r="G28" s="13" t="s">
        <v>30</v>
      </c>
      <c r="H28" s="13" t="s">
        <v>31</v>
      </c>
      <c r="I28" s="3"/>
      <c r="J28" s="3"/>
      <c r="K28" s="3"/>
      <c r="L28" s="3"/>
      <c r="M28" s="3"/>
      <c r="N28" s="3"/>
    </row>
    <row r="29" spans="1:14">
      <c r="A29" s="75" t="s">
        <v>267</v>
      </c>
      <c r="B29" s="27" t="s">
        <v>32</v>
      </c>
      <c r="C29" s="28" t="s">
        <v>33</v>
      </c>
      <c r="D29" s="28" t="s">
        <v>33</v>
      </c>
      <c r="E29" s="83">
        <f>2300+24943.38</f>
        <v>27243.38</v>
      </c>
      <c r="F29" s="29"/>
      <c r="G29" s="29"/>
      <c r="H29" s="30"/>
      <c r="I29" s="3"/>
      <c r="J29" s="3"/>
      <c r="K29" s="3"/>
      <c r="L29" s="3"/>
      <c r="M29" s="3"/>
      <c r="N29" s="3"/>
    </row>
    <row r="30" spans="1:14">
      <c r="A30" s="75" t="s">
        <v>268</v>
      </c>
      <c r="B30" s="31" t="s">
        <v>34</v>
      </c>
      <c r="C30" s="32" t="s">
        <v>33</v>
      </c>
      <c r="D30" s="32" t="s">
        <v>33</v>
      </c>
      <c r="E30" s="29"/>
      <c r="F30" s="29"/>
      <c r="G30" s="29"/>
      <c r="H30" s="30"/>
      <c r="I30" s="3"/>
      <c r="J30" s="3"/>
      <c r="K30" s="3"/>
      <c r="L30" s="3"/>
      <c r="M30" s="3"/>
      <c r="N30" s="3"/>
    </row>
    <row r="31" spans="1:14">
      <c r="A31" s="76" t="s">
        <v>35</v>
      </c>
      <c r="B31" s="33" t="s">
        <v>36</v>
      </c>
      <c r="C31" s="34"/>
      <c r="D31" s="35"/>
      <c r="E31" s="84">
        <f>E32+E35+E42</f>
        <v>6594265.4400000004</v>
      </c>
      <c r="F31" s="84">
        <f>F32+F35+F42</f>
        <v>586000</v>
      </c>
      <c r="G31" s="84">
        <f>G32+G35+G42</f>
        <v>569290</v>
      </c>
      <c r="H31" s="84">
        <f>H32+H35+H48</f>
        <v>0</v>
      </c>
      <c r="I31" s="3"/>
      <c r="J31" s="3"/>
      <c r="K31" s="3"/>
      <c r="L31" s="3"/>
      <c r="M31" s="3"/>
      <c r="N31" s="3"/>
    </row>
    <row r="32" spans="1:14" ht="15" customHeight="1">
      <c r="A32" s="77" t="s">
        <v>37</v>
      </c>
      <c r="B32" s="33" t="s">
        <v>38</v>
      </c>
      <c r="C32" s="34" t="s">
        <v>39</v>
      </c>
      <c r="D32" s="36"/>
      <c r="E32" s="84"/>
      <c r="F32" s="84"/>
      <c r="G32" s="84"/>
      <c r="H32" s="85"/>
      <c r="I32" s="3"/>
      <c r="J32" s="3"/>
      <c r="K32" s="3"/>
      <c r="L32" s="3"/>
      <c r="M32" s="3"/>
      <c r="N32" s="3"/>
    </row>
    <row r="33" spans="1:14">
      <c r="A33" s="78" t="s">
        <v>40</v>
      </c>
      <c r="B33" s="37" t="s">
        <v>41</v>
      </c>
      <c r="C33" s="38"/>
      <c r="D33" s="39"/>
      <c r="E33" s="83"/>
      <c r="F33" s="83"/>
      <c r="G33" s="83"/>
      <c r="H33" s="86"/>
      <c r="I33" s="3"/>
      <c r="J33" s="3"/>
      <c r="K33" s="3"/>
      <c r="L33" s="3"/>
      <c r="M33" s="3"/>
      <c r="N33" s="3"/>
    </row>
    <row r="34" spans="1:14" ht="15.75" thickBot="1">
      <c r="A34" s="79"/>
      <c r="B34" s="40"/>
      <c r="C34" s="41"/>
      <c r="D34" s="42"/>
      <c r="E34" s="87"/>
      <c r="F34" s="87"/>
      <c r="G34" s="87"/>
      <c r="H34" s="88"/>
      <c r="I34" s="3"/>
      <c r="J34" s="3"/>
      <c r="K34" s="3"/>
      <c r="L34" s="3"/>
      <c r="M34" s="3"/>
      <c r="N34" s="3"/>
    </row>
    <row r="35" spans="1:14" ht="15" customHeight="1">
      <c r="A35" s="80" t="s">
        <v>42</v>
      </c>
      <c r="B35" s="43" t="s">
        <v>43</v>
      </c>
      <c r="C35" s="44" t="s">
        <v>44</v>
      </c>
      <c r="D35" s="45"/>
      <c r="E35" s="89">
        <f>E36+E37+E38</f>
        <v>6364265.4400000004</v>
      </c>
      <c r="F35" s="89">
        <f>F36+F37+F38</f>
        <v>493100</v>
      </c>
      <c r="G35" s="89">
        <f>G36+G37+G38</f>
        <v>473790</v>
      </c>
      <c r="H35" s="139">
        <f>H36+H37+H38</f>
        <v>0</v>
      </c>
      <c r="I35" s="3"/>
      <c r="J35" s="3"/>
      <c r="K35" s="3"/>
      <c r="L35" s="3"/>
      <c r="M35" s="3"/>
      <c r="N35" s="3"/>
    </row>
    <row r="36" spans="1:14" ht="36.75" customHeight="1">
      <c r="A36" s="81" t="s">
        <v>45</v>
      </c>
      <c r="B36" s="31" t="s">
        <v>46</v>
      </c>
      <c r="C36" s="32" t="s">
        <v>44</v>
      </c>
      <c r="D36" s="46"/>
      <c r="E36" s="83">
        <f>248200+33135+5565640+493100+17100+2100-35</f>
        <v>6359240</v>
      </c>
      <c r="F36" s="83">
        <f>378700+114400</f>
        <v>493100</v>
      </c>
      <c r="G36" s="83">
        <f>363900+109890</f>
        <v>473790</v>
      </c>
      <c r="H36" s="86"/>
      <c r="I36" s="3"/>
      <c r="J36" s="3"/>
      <c r="K36" s="3"/>
      <c r="L36" s="3"/>
      <c r="M36" s="3"/>
      <c r="N36" s="3"/>
    </row>
    <row r="37" spans="1:14" ht="25.5" customHeight="1">
      <c r="A37" s="81" t="s">
        <v>47</v>
      </c>
      <c r="B37" s="31" t="s">
        <v>48</v>
      </c>
      <c r="C37" s="32" t="s">
        <v>44</v>
      </c>
      <c r="D37" s="35"/>
      <c r="E37" s="83"/>
      <c r="F37" s="83"/>
      <c r="G37" s="83"/>
      <c r="H37" s="86"/>
      <c r="I37" s="3"/>
      <c r="J37" s="3"/>
      <c r="K37" s="3"/>
      <c r="L37" s="3"/>
      <c r="M37" s="3"/>
      <c r="N37" s="3"/>
    </row>
    <row r="38" spans="1:14">
      <c r="A38" s="75" t="s">
        <v>170</v>
      </c>
      <c r="B38" s="72" t="s">
        <v>171</v>
      </c>
      <c r="C38" s="32" t="s">
        <v>44</v>
      </c>
      <c r="D38" s="35"/>
      <c r="E38" s="83">
        <f>5025.44</f>
        <v>5025.4399999999996</v>
      </c>
      <c r="F38" s="83"/>
      <c r="G38" s="83"/>
      <c r="H38" s="86"/>
      <c r="I38" s="3"/>
      <c r="J38" s="3"/>
      <c r="K38" s="3"/>
      <c r="L38" s="3"/>
      <c r="M38" s="3"/>
      <c r="N38" s="3"/>
    </row>
    <row r="39" spans="1:14" ht="15" customHeight="1">
      <c r="A39" s="82" t="s">
        <v>49</v>
      </c>
      <c r="B39" s="31" t="s">
        <v>50</v>
      </c>
      <c r="C39" s="32" t="s">
        <v>51</v>
      </c>
      <c r="D39" s="35"/>
      <c r="E39" s="83"/>
      <c r="F39" s="83"/>
      <c r="G39" s="83"/>
      <c r="H39" s="86"/>
      <c r="I39" s="3"/>
      <c r="J39" s="3"/>
      <c r="K39" s="3"/>
      <c r="L39" s="3"/>
      <c r="M39" s="3"/>
      <c r="N39" s="3"/>
    </row>
    <row r="40" spans="1:14">
      <c r="A40" s="78" t="s">
        <v>40</v>
      </c>
      <c r="B40" s="37" t="s">
        <v>52</v>
      </c>
      <c r="C40" s="38" t="s">
        <v>51</v>
      </c>
      <c r="D40" s="39"/>
      <c r="E40" s="83"/>
      <c r="F40" s="83"/>
      <c r="G40" s="83"/>
      <c r="H40" s="86"/>
      <c r="I40" s="3"/>
      <c r="J40" s="3"/>
      <c r="K40" s="3"/>
      <c r="L40" s="3"/>
      <c r="M40" s="3"/>
      <c r="N40" s="3"/>
    </row>
    <row r="41" spans="1:14">
      <c r="A41" s="79"/>
      <c r="B41" s="47"/>
      <c r="C41" s="48"/>
      <c r="D41" s="49"/>
      <c r="E41" s="87"/>
      <c r="F41" s="87"/>
      <c r="G41" s="87"/>
      <c r="H41" s="91"/>
      <c r="I41" s="3"/>
      <c r="J41" s="3"/>
      <c r="K41" s="3"/>
      <c r="L41" s="3"/>
      <c r="M41" s="3"/>
      <c r="N41" s="3"/>
    </row>
    <row r="42" spans="1:14" ht="15" customHeight="1">
      <c r="A42" s="80" t="s">
        <v>53</v>
      </c>
      <c r="B42" s="33" t="s">
        <v>54</v>
      </c>
      <c r="C42" s="34" t="s">
        <v>55</v>
      </c>
      <c r="D42" s="36"/>
      <c r="E42" s="84">
        <f>E44+E45+E46</f>
        <v>230000</v>
      </c>
      <c r="F42" s="84">
        <f>F44+F45+F46</f>
        <v>92900</v>
      </c>
      <c r="G42" s="84">
        <f>G44+G45+G46</f>
        <v>95500</v>
      </c>
      <c r="H42" s="86"/>
      <c r="I42" s="3"/>
      <c r="J42" s="3"/>
      <c r="K42" s="3"/>
      <c r="L42" s="3"/>
      <c r="M42" s="3"/>
      <c r="N42" s="3"/>
    </row>
    <row r="43" spans="1:14">
      <c r="A43" s="78" t="s">
        <v>40</v>
      </c>
      <c r="B43" s="37"/>
      <c r="C43" s="38"/>
      <c r="D43" s="39"/>
      <c r="E43" s="83"/>
      <c r="F43" s="83"/>
      <c r="G43" s="83"/>
      <c r="H43" s="86"/>
      <c r="I43" s="3"/>
      <c r="J43" s="3"/>
      <c r="K43" s="3"/>
      <c r="L43" s="3"/>
      <c r="M43" s="3"/>
      <c r="N43" s="3"/>
    </row>
    <row r="44" spans="1:14">
      <c r="A44" s="79" t="s">
        <v>58</v>
      </c>
      <c r="B44" s="59" t="s">
        <v>237</v>
      </c>
      <c r="C44" s="59" t="s">
        <v>55</v>
      </c>
      <c r="D44" s="60"/>
      <c r="E44" s="83">
        <f>6000+71400+27000+83927+9335.7+2047+1290.3+6840+760-27000+3400+45000</f>
        <v>230000</v>
      </c>
      <c r="F44" s="83">
        <f>81200+1481+10219</f>
        <v>92900</v>
      </c>
      <c r="G44" s="83">
        <f>85200-205.01+10505.01</f>
        <v>95500</v>
      </c>
      <c r="H44" s="86"/>
      <c r="I44" s="3"/>
      <c r="J44" s="3"/>
      <c r="K44" s="3"/>
      <c r="L44" s="3"/>
      <c r="M44" s="3"/>
      <c r="N44" s="3"/>
    </row>
    <row r="45" spans="1:14">
      <c r="A45" s="82" t="s">
        <v>59</v>
      </c>
      <c r="B45" s="59" t="s">
        <v>238</v>
      </c>
      <c r="C45" s="59" t="s">
        <v>55</v>
      </c>
      <c r="D45" s="60"/>
      <c r="E45" s="83"/>
      <c r="F45" s="83"/>
      <c r="G45" s="83"/>
      <c r="H45" s="86"/>
      <c r="I45" s="3"/>
      <c r="J45" s="3"/>
      <c r="K45" s="3"/>
      <c r="L45" s="3"/>
      <c r="M45" s="3"/>
      <c r="N45" s="3"/>
    </row>
    <row r="46" spans="1:14">
      <c r="A46" s="75" t="s">
        <v>239</v>
      </c>
      <c r="B46" s="59" t="s">
        <v>240</v>
      </c>
      <c r="C46" s="59" t="s">
        <v>55</v>
      </c>
      <c r="D46" s="60"/>
      <c r="E46" s="83"/>
      <c r="F46" s="83"/>
      <c r="G46" s="83"/>
      <c r="H46" s="86"/>
      <c r="I46" s="3"/>
      <c r="J46" s="3"/>
      <c r="K46" s="3"/>
      <c r="L46" s="3"/>
      <c r="M46" s="3"/>
      <c r="N46" s="3"/>
    </row>
    <row r="47" spans="1:14">
      <c r="A47" s="79"/>
      <c r="B47" s="47"/>
      <c r="C47" s="48"/>
      <c r="D47" s="49"/>
      <c r="E47" s="87"/>
      <c r="F47" s="87"/>
      <c r="G47" s="87"/>
      <c r="H47" s="91"/>
      <c r="I47" s="3"/>
      <c r="J47" s="3"/>
      <c r="K47" s="3"/>
      <c r="L47" s="3"/>
      <c r="M47" s="3"/>
      <c r="N47" s="3"/>
    </row>
    <row r="48" spans="1:14" ht="15" customHeight="1">
      <c r="A48" s="80" t="s">
        <v>56</v>
      </c>
      <c r="B48" s="33" t="s">
        <v>57</v>
      </c>
      <c r="C48" s="34" t="s">
        <v>55</v>
      </c>
      <c r="D48" s="36"/>
      <c r="E48" s="92">
        <f>E50</f>
        <v>0</v>
      </c>
      <c r="F48" s="92">
        <f>F50</f>
        <v>0</v>
      </c>
      <c r="G48" s="92">
        <f>G50</f>
        <v>0</v>
      </c>
      <c r="H48" s="90">
        <f>H50</f>
        <v>0</v>
      </c>
      <c r="I48" s="3"/>
      <c r="J48" s="3"/>
      <c r="K48" s="3"/>
      <c r="L48" s="3"/>
      <c r="M48" s="3"/>
      <c r="N48" s="3"/>
    </row>
    <row r="49" spans="1:14">
      <c r="A49" s="78" t="s">
        <v>40</v>
      </c>
      <c r="B49" s="37"/>
      <c r="C49" s="38"/>
      <c r="D49" s="39"/>
      <c r="E49" s="83"/>
      <c r="F49" s="83"/>
      <c r="G49" s="83"/>
      <c r="H49" s="86"/>
      <c r="I49" s="3"/>
      <c r="J49" s="3"/>
      <c r="K49" s="3"/>
      <c r="L49" s="3"/>
      <c r="M49" s="3"/>
      <c r="N49" s="3"/>
    </row>
    <row r="50" spans="1:14">
      <c r="A50" s="79"/>
      <c r="B50" s="37"/>
      <c r="C50" s="38"/>
      <c r="D50" s="39"/>
      <c r="E50" s="83"/>
      <c r="F50" s="83"/>
      <c r="G50" s="83"/>
      <c r="H50" s="86"/>
      <c r="I50" s="3"/>
      <c r="J50" s="3"/>
      <c r="K50" s="3"/>
      <c r="L50" s="3"/>
      <c r="M50" s="3"/>
      <c r="N50" s="3"/>
    </row>
    <row r="51" spans="1:14" ht="15" customHeight="1">
      <c r="A51" s="82"/>
      <c r="B51" s="31"/>
      <c r="C51" s="32"/>
      <c r="D51" s="35"/>
      <c r="E51" s="83"/>
      <c r="F51" s="83"/>
      <c r="G51" s="83"/>
      <c r="H51" s="86"/>
      <c r="I51" s="3"/>
      <c r="J51" s="3"/>
      <c r="K51" s="3"/>
      <c r="L51" s="3"/>
      <c r="M51" s="3"/>
      <c r="N51" s="3"/>
    </row>
    <row r="52" spans="1:14" ht="15" customHeight="1">
      <c r="A52" s="82" t="s">
        <v>60</v>
      </c>
      <c r="B52" s="31" t="s">
        <v>61</v>
      </c>
      <c r="C52" s="32"/>
      <c r="D52" s="35"/>
      <c r="E52" s="83"/>
      <c r="F52" s="83"/>
      <c r="G52" s="83"/>
      <c r="H52" s="86"/>
      <c r="I52" s="3"/>
      <c r="J52" s="3"/>
      <c r="K52" s="3"/>
      <c r="L52" s="3"/>
      <c r="M52" s="3"/>
      <c r="N52" s="3"/>
    </row>
    <row r="53" spans="1:14">
      <c r="A53" s="78" t="s">
        <v>40</v>
      </c>
      <c r="B53" s="37"/>
      <c r="C53" s="38"/>
      <c r="D53" s="39"/>
      <c r="E53" s="83"/>
      <c r="F53" s="83"/>
      <c r="G53" s="83"/>
      <c r="H53" s="86"/>
      <c r="I53" s="3"/>
      <c r="J53" s="3"/>
      <c r="K53" s="3"/>
      <c r="L53" s="3"/>
      <c r="M53" s="3"/>
      <c r="N53" s="3"/>
    </row>
    <row r="54" spans="1:14">
      <c r="A54" s="79"/>
      <c r="B54" s="47"/>
      <c r="C54" s="48"/>
      <c r="D54" s="49"/>
      <c r="E54" s="87"/>
      <c r="F54" s="87"/>
      <c r="G54" s="87"/>
      <c r="H54" s="91"/>
      <c r="I54" s="3"/>
      <c r="J54" s="3"/>
      <c r="K54" s="3"/>
      <c r="L54" s="3"/>
      <c r="M54" s="3"/>
      <c r="N54" s="3"/>
    </row>
    <row r="55" spans="1:14">
      <c r="A55" s="82"/>
      <c r="B55" s="31"/>
      <c r="C55" s="32"/>
      <c r="D55" s="35"/>
      <c r="E55" s="83"/>
      <c r="F55" s="83"/>
      <c r="G55" s="83"/>
      <c r="H55" s="86"/>
      <c r="I55" s="3"/>
      <c r="J55" s="3"/>
      <c r="K55" s="3"/>
      <c r="L55" s="3"/>
      <c r="M55" s="3"/>
      <c r="N55" s="3"/>
    </row>
    <row r="56" spans="1:14" ht="15" customHeight="1">
      <c r="A56" s="82" t="s">
        <v>269</v>
      </c>
      <c r="B56" s="31" t="s">
        <v>62</v>
      </c>
      <c r="C56" s="32" t="s">
        <v>33</v>
      </c>
      <c r="D56" s="35"/>
      <c r="E56" s="83"/>
      <c r="F56" s="83"/>
      <c r="G56" s="83"/>
      <c r="H56" s="86"/>
      <c r="I56" s="3"/>
      <c r="J56" s="3"/>
      <c r="K56" s="3"/>
      <c r="L56" s="3"/>
      <c r="M56" s="3"/>
      <c r="N56" s="3"/>
    </row>
    <row r="57" spans="1:14" ht="15" customHeight="1">
      <c r="A57" s="81" t="s">
        <v>63</v>
      </c>
      <c r="B57" s="31" t="s">
        <v>64</v>
      </c>
      <c r="C57" s="32" t="s">
        <v>65</v>
      </c>
      <c r="D57" s="50"/>
      <c r="E57" s="93"/>
      <c r="F57" s="93"/>
      <c r="G57" s="93"/>
      <c r="H57" s="94" t="s">
        <v>33</v>
      </c>
      <c r="I57" s="3"/>
      <c r="J57" s="3"/>
      <c r="K57" s="3"/>
      <c r="L57" s="3"/>
      <c r="M57" s="3"/>
      <c r="N57" s="3"/>
    </row>
    <row r="58" spans="1:14">
      <c r="A58" s="82"/>
      <c r="B58" s="31"/>
      <c r="C58" s="32"/>
      <c r="D58" s="50"/>
      <c r="E58" s="93"/>
      <c r="F58" s="93"/>
      <c r="G58" s="93"/>
      <c r="H58" s="94"/>
      <c r="I58" s="3"/>
      <c r="J58" s="3"/>
      <c r="K58" s="3"/>
      <c r="L58" s="3"/>
      <c r="M58" s="3"/>
      <c r="N58" s="3"/>
    </row>
    <row r="59" spans="1:14">
      <c r="A59" s="76" t="s">
        <v>66</v>
      </c>
      <c r="B59" s="33" t="s">
        <v>67</v>
      </c>
      <c r="C59" s="34" t="s">
        <v>33</v>
      </c>
      <c r="D59" s="51"/>
      <c r="E59" s="97">
        <f>E60+E80+E93</f>
        <v>6621508.8199999994</v>
      </c>
      <c r="F59" s="97">
        <f>F60+F80+F93</f>
        <v>586000</v>
      </c>
      <c r="G59" s="97">
        <f>G60+G80+G93</f>
        <v>569290</v>
      </c>
      <c r="H59" s="94"/>
      <c r="I59" s="3"/>
      <c r="J59" s="3"/>
      <c r="K59" s="3"/>
      <c r="L59" s="3"/>
      <c r="M59" s="3"/>
      <c r="N59" s="3"/>
    </row>
    <row r="60" spans="1:14" ht="15" customHeight="1">
      <c r="A60" s="77" t="s">
        <v>68</v>
      </c>
      <c r="B60" s="33" t="s">
        <v>69</v>
      </c>
      <c r="C60" s="34" t="s">
        <v>33</v>
      </c>
      <c r="D60" s="52"/>
      <c r="E60" s="104">
        <f>E61+E65</f>
        <v>6043939.4899999993</v>
      </c>
      <c r="F60" s="104">
        <f>F61+F65</f>
        <v>493100</v>
      </c>
      <c r="G60" s="104">
        <f>G61+G65</f>
        <v>473790</v>
      </c>
      <c r="H60" s="94" t="s">
        <v>33</v>
      </c>
      <c r="I60" s="3"/>
      <c r="J60" s="3"/>
      <c r="K60" s="3"/>
      <c r="L60" s="3"/>
      <c r="M60" s="3"/>
      <c r="N60" s="3"/>
    </row>
    <row r="61" spans="1:14" ht="21.75" customHeight="1">
      <c r="A61" s="81" t="s">
        <v>70</v>
      </c>
      <c r="B61" s="31" t="s">
        <v>71</v>
      </c>
      <c r="C61" s="32" t="s">
        <v>72</v>
      </c>
      <c r="D61" s="53"/>
      <c r="E61" s="83">
        <f>4246400+378700+3002.56+13100+791.22</f>
        <v>4641993.7799999993</v>
      </c>
      <c r="F61" s="83">
        <f>378700</f>
        <v>378700</v>
      </c>
      <c r="G61" s="83">
        <v>363900</v>
      </c>
      <c r="H61" s="94" t="s">
        <v>33</v>
      </c>
      <c r="I61" s="3"/>
      <c r="J61" s="3"/>
      <c r="K61" s="3"/>
      <c r="L61" s="3"/>
      <c r="M61" s="3"/>
      <c r="N61" s="3"/>
    </row>
    <row r="62" spans="1:14" ht="15" customHeight="1">
      <c r="A62" s="82" t="s">
        <v>73</v>
      </c>
      <c r="B62" s="31" t="s">
        <v>74</v>
      </c>
      <c r="C62" s="32" t="s">
        <v>75</v>
      </c>
      <c r="D62" s="53"/>
      <c r="E62" s="83"/>
      <c r="F62" s="83"/>
      <c r="G62" s="83"/>
      <c r="H62" s="94" t="s">
        <v>33</v>
      </c>
      <c r="I62" s="3"/>
      <c r="J62" s="3"/>
      <c r="K62" s="3"/>
      <c r="L62" s="3"/>
      <c r="M62" s="3"/>
      <c r="N62" s="3"/>
    </row>
    <row r="63" spans="1:14" ht="23.25" customHeight="1">
      <c r="A63" s="81" t="s">
        <v>76</v>
      </c>
      <c r="B63" s="31" t="s">
        <v>77</v>
      </c>
      <c r="C63" s="32" t="s">
        <v>78</v>
      </c>
      <c r="D63" s="53"/>
      <c r="E63" s="83"/>
      <c r="F63" s="83"/>
      <c r="G63" s="83"/>
      <c r="H63" s="94" t="s">
        <v>33</v>
      </c>
      <c r="I63" s="3"/>
      <c r="J63" s="3"/>
      <c r="K63" s="3"/>
      <c r="L63" s="3"/>
      <c r="M63" s="3"/>
      <c r="N63" s="3"/>
    </row>
    <row r="64" spans="1:14" ht="26.25" customHeight="1">
      <c r="A64" s="81" t="s">
        <v>79</v>
      </c>
      <c r="B64" s="31" t="s">
        <v>80</v>
      </c>
      <c r="C64" s="32" t="s">
        <v>81</v>
      </c>
      <c r="D64" s="53"/>
      <c r="E64" s="83">
        <f>E65</f>
        <v>1401945.71</v>
      </c>
      <c r="F64" s="83">
        <f>F65</f>
        <v>114400</v>
      </c>
      <c r="G64" s="83">
        <f>G65</f>
        <v>109890</v>
      </c>
      <c r="H64" s="94" t="s">
        <v>33</v>
      </c>
      <c r="I64" s="3"/>
      <c r="J64" s="3"/>
      <c r="K64" s="3"/>
      <c r="L64" s="3"/>
      <c r="M64" s="3"/>
      <c r="N64" s="3"/>
    </row>
    <row r="65" spans="1:14" ht="24" customHeight="1">
      <c r="A65" s="81" t="s">
        <v>82</v>
      </c>
      <c r="B65" s="31" t="s">
        <v>83</v>
      </c>
      <c r="C65" s="32" t="s">
        <v>81</v>
      </c>
      <c r="D65" s="53"/>
      <c r="E65" s="83">
        <f>1282400+114400+906.49+4000+239.22</f>
        <v>1401945.71</v>
      </c>
      <c r="F65" s="83">
        <f>114400</f>
        <v>114400</v>
      </c>
      <c r="G65" s="83">
        <v>109890</v>
      </c>
      <c r="H65" s="94" t="s">
        <v>33</v>
      </c>
      <c r="I65" s="3"/>
      <c r="J65" s="3"/>
      <c r="K65" s="3"/>
      <c r="L65" s="3"/>
      <c r="M65" s="3"/>
      <c r="N65" s="3"/>
    </row>
    <row r="66" spans="1:14" ht="15.75" customHeight="1" thickBot="1">
      <c r="A66" s="82" t="s">
        <v>84</v>
      </c>
      <c r="B66" s="54" t="s">
        <v>85</v>
      </c>
      <c r="C66" s="55" t="s">
        <v>81</v>
      </c>
      <c r="D66" s="56"/>
      <c r="E66" s="93"/>
      <c r="F66" s="93"/>
      <c r="G66" s="93"/>
      <c r="H66" s="94" t="s">
        <v>33</v>
      </c>
      <c r="I66" s="3"/>
      <c r="J66" s="3"/>
      <c r="K66" s="3"/>
      <c r="L66" s="3"/>
      <c r="M66" s="3"/>
      <c r="N66" s="3"/>
    </row>
    <row r="67" spans="1:14" ht="25.5" customHeight="1">
      <c r="A67" s="82" t="s">
        <v>86</v>
      </c>
      <c r="B67" s="31" t="s">
        <v>87</v>
      </c>
      <c r="C67" s="32" t="s">
        <v>88</v>
      </c>
      <c r="D67" s="50"/>
      <c r="E67" s="93"/>
      <c r="F67" s="93"/>
      <c r="G67" s="93"/>
      <c r="H67" s="94" t="s">
        <v>33</v>
      </c>
      <c r="I67" s="3"/>
      <c r="J67" s="3"/>
      <c r="K67" s="3"/>
      <c r="L67" s="3"/>
      <c r="M67" s="3"/>
      <c r="N67" s="3"/>
    </row>
    <row r="68" spans="1:14" ht="27.75" customHeight="1">
      <c r="A68" s="82" t="s">
        <v>241</v>
      </c>
      <c r="B68" s="31" t="s">
        <v>90</v>
      </c>
      <c r="C68" s="32"/>
      <c r="D68" s="50"/>
      <c r="E68" s="93"/>
      <c r="F68" s="93"/>
      <c r="G68" s="93"/>
      <c r="H68" s="94"/>
      <c r="I68" s="3"/>
      <c r="J68" s="3"/>
      <c r="K68" s="3"/>
      <c r="L68" s="3"/>
      <c r="M68" s="3"/>
      <c r="N68" s="3"/>
    </row>
    <row r="69" spans="1:14" ht="15" customHeight="1">
      <c r="A69" s="81" t="s">
        <v>89</v>
      </c>
      <c r="B69" s="31" t="s">
        <v>93</v>
      </c>
      <c r="C69" s="32" t="s">
        <v>91</v>
      </c>
      <c r="D69" s="50"/>
      <c r="E69" s="93"/>
      <c r="F69" s="93"/>
      <c r="G69" s="93"/>
      <c r="H69" s="94" t="s">
        <v>33</v>
      </c>
      <c r="I69" s="3"/>
      <c r="J69" s="3"/>
      <c r="K69" s="3"/>
      <c r="L69" s="3"/>
      <c r="M69" s="3"/>
      <c r="N69" s="3"/>
    </row>
    <row r="70" spans="1:14" ht="22.5" customHeight="1">
      <c r="A70" s="81" t="s">
        <v>92</v>
      </c>
      <c r="B70" s="31" t="s">
        <v>242</v>
      </c>
      <c r="C70" s="32" t="s">
        <v>94</v>
      </c>
      <c r="D70" s="50"/>
      <c r="E70" s="93"/>
      <c r="F70" s="93"/>
      <c r="G70" s="93"/>
      <c r="H70" s="94" t="s">
        <v>33</v>
      </c>
      <c r="I70" s="3"/>
      <c r="J70" s="3"/>
      <c r="K70" s="3"/>
      <c r="L70" s="3"/>
      <c r="M70" s="3"/>
      <c r="N70" s="3"/>
    </row>
    <row r="71" spans="1:14" ht="15" customHeight="1">
      <c r="A71" s="81" t="s">
        <v>95</v>
      </c>
      <c r="B71" s="31" t="s">
        <v>243</v>
      </c>
      <c r="C71" s="32" t="s">
        <v>94</v>
      </c>
      <c r="D71" s="50"/>
      <c r="E71" s="93"/>
      <c r="F71" s="93"/>
      <c r="G71" s="93"/>
      <c r="H71" s="94" t="s">
        <v>33</v>
      </c>
      <c r="I71" s="3"/>
      <c r="J71" s="3"/>
      <c r="K71" s="3"/>
      <c r="L71" s="3"/>
      <c r="M71" s="3"/>
      <c r="N71" s="3"/>
    </row>
    <row r="72" spans="1:14" ht="15" customHeight="1">
      <c r="A72" s="81"/>
      <c r="B72" s="31"/>
      <c r="C72" s="32" t="s">
        <v>94</v>
      </c>
      <c r="D72" s="50"/>
      <c r="E72" s="93"/>
      <c r="F72" s="93"/>
      <c r="G72" s="93"/>
      <c r="H72" s="94" t="s">
        <v>33</v>
      </c>
      <c r="I72" s="3"/>
      <c r="J72" s="3"/>
      <c r="K72" s="3"/>
      <c r="L72" s="3"/>
      <c r="M72" s="3"/>
      <c r="N72" s="3"/>
    </row>
    <row r="73" spans="1:14" ht="15" customHeight="1">
      <c r="A73" s="81" t="s">
        <v>96</v>
      </c>
      <c r="B73" s="31" t="s">
        <v>97</v>
      </c>
      <c r="C73" s="32" t="s">
        <v>98</v>
      </c>
      <c r="D73" s="50"/>
      <c r="E73" s="93"/>
      <c r="F73" s="93"/>
      <c r="G73" s="93"/>
      <c r="H73" s="94" t="s">
        <v>33</v>
      </c>
      <c r="I73" s="3"/>
      <c r="J73" s="3"/>
      <c r="K73" s="3"/>
      <c r="L73" s="3"/>
      <c r="M73" s="3"/>
      <c r="N73" s="3"/>
    </row>
    <row r="74" spans="1:14" ht="15" customHeight="1">
      <c r="A74" s="81" t="s">
        <v>99</v>
      </c>
      <c r="B74" s="31" t="s">
        <v>100</v>
      </c>
      <c r="C74" s="32" t="s">
        <v>101</v>
      </c>
      <c r="D74" s="50"/>
      <c r="E74" s="93"/>
      <c r="F74" s="93"/>
      <c r="G74" s="93"/>
      <c r="H74" s="94" t="s">
        <v>33</v>
      </c>
      <c r="I74" s="3"/>
      <c r="J74" s="3"/>
      <c r="K74" s="3"/>
      <c r="L74" s="3"/>
      <c r="M74" s="3"/>
      <c r="N74" s="3"/>
    </row>
    <row r="75" spans="1:14" ht="15" customHeight="1">
      <c r="A75" s="81" t="s">
        <v>102</v>
      </c>
      <c r="B75" s="31" t="s">
        <v>103</v>
      </c>
      <c r="C75" s="32" t="s">
        <v>104</v>
      </c>
      <c r="D75" s="50"/>
      <c r="E75" s="93"/>
      <c r="F75" s="93"/>
      <c r="G75" s="93"/>
      <c r="H75" s="94" t="s">
        <v>33</v>
      </c>
      <c r="I75" s="3"/>
      <c r="J75" s="3"/>
      <c r="K75" s="3"/>
      <c r="L75" s="3"/>
      <c r="M75" s="3"/>
      <c r="N75" s="3"/>
    </row>
    <row r="76" spans="1:14">
      <c r="A76" s="81"/>
      <c r="B76" s="31"/>
      <c r="C76" s="32"/>
      <c r="D76" s="50"/>
      <c r="E76" s="93"/>
      <c r="F76" s="93"/>
      <c r="G76" s="93"/>
      <c r="H76" s="95"/>
      <c r="I76" s="3"/>
      <c r="J76" s="3"/>
      <c r="K76" s="3"/>
      <c r="L76" s="3"/>
      <c r="M76" s="3"/>
      <c r="N76" s="3"/>
    </row>
    <row r="77" spans="1:14" ht="24.75" customHeight="1">
      <c r="A77" s="81" t="s">
        <v>105</v>
      </c>
      <c r="B77" s="31" t="s">
        <v>106</v>
      </c>
      <c r="C77" s="32" t="s">
        <v>107</v>
      </c>
      <c r="D77" s="50"/>
      <c r="E77" s="93"/>
      <c r="F77" s="93"/>
      <c r="G77" s="93"/>
      <c r="H77" s="94" t="s">
        <v>33</v>
      </c>
      <c r="I77" s="3"/>
      <c r="J77" s="3"/>
      <c r="K77" s="3"/>
      <c r="L77" s="3"/>
      <c r="M77" s="3"/>
      <c r="N77" s="3"/>
    </row>
    <row r="78" spans="1:14" ht="24.75" customHeight="1">
      <c r="A78" s="81" t="s">
        <v>108</v>
      </c>
      <c r="B78" s="31" t="s">
        <v>109</v>
      </c>
      <c r="C78" s="32" t="s">
        <v>110</v>
      </c>
      <c r="D78" s="50"/>
      <c r="E78" s="93"/>
      <c r="F78" s="93"/>
      <c r="G78" s="93"/>
      <c r="H78" s="94" t="s">
        <v>33</v>
      </c>
      <c r="I78" s="3"/>
      <c r="J78" s="3"/>
      <c r="K78" s="3"/>
      <c r="L78" s="3"/>
      <c r="M78" s="3"/>
      <c r="N78" s="3"/>
    </row>
    <row r="79" spans="1:14" ht="15" customHeight="1">
      <c r="A79" s="81" t="s">
        <v>244</v>
      </c>
      <c r="B79" s="31" t="s">
        <v>111</v>
      </c>
      <c r="C79" s="32" t="s">
        <v>112</v>
      </c>
      <c r="D79" s="50"/>
      <c r="E79" s="93"/>
      <c r="F79" s="93"/>
      <c r="G79" s="93"/>
      <c r="H79" s="94" t="s">
        <v>33</v>
      </c>
      <c r="I79" s="3"/>
      <c r="J79" s="3"/>
      <c r="K79" s="3"/>
      <c r="L79" s="3"/>
      <c r="M79" s="3"/>
      <c r="N79" s="3"/>
    </row>
    <row r="80" spans="1:14" ht="15" customHeight="1">
      <c r="A80" s="77" t="s">
        <v>113</v>
      </c>
      <c r="B80" s="33" t="s">
        <v>114</v>
      </c>
      <c r="C80" s="34" t="s">
        <v>115</v>
      </c>
      <c r="D80" s="36"/>
      <c r="E80" s="97">
        <f>E81+E82+E83+54.53</f>
        <v>854.53</v>
      </c>
      <c r="F80" s="92">
        <f>F81+F82+F83</f>
        <v>0</v>
      </c>
      <c r="G80" s="92">
        <f>G81+G82+G83</f>
        <v>0</v>
      </c>
      <c r="H80" s="96" t="s">
        <v>33</v>
      </c>
      <c r="I80" s="3"/>
      <c r="J80" s="3"/>
      <c r="K80" s="3"/>
      <c r="L80" s="3"/>
      <c r="M80" s="3"/>
      <c r="N80" s="3"/>
    </row>
    <row r="81" spans="1:14" ht="15" customHeight="1">
      <c r="A81" s="77" t="s">
        <v>116</v>
      </c>
      <c r="B81" s="31" t="s">
        <v>117</v>
      </c>
      <c r="C81" s="34" t="s">
        <v>118</v>
      </c>
      <c r="D81" s="35"/>
      <c r="E81" s="83">
        <v>800</v>
      </c>
      <c r="F81" s="83"/>
      <c r="G81" s="83"/>
      <c r="H81" s="94" t="s">
        <v>33</v>
      </c>
      <c r="I81" s="3"/>
      <c r="J81" s="3"/>
      <c r="K81" s="3"/>
      <c r="L81" s="3"/>
      <c r="M81" s="3"/>
      <c r="N81" s="3"/>
    </row>
    <row r="82" spans="1:14" ht="15" customHeight="1">
      <c r="A82" s="77" t="s">
        <v>119</v>
      </c>
      <c r="B82" s="31" t="s">
        <v>120</v>
      </c>
      <c r="C82" s="34" t="s">
        <v>121</v>
      </c>
      <c r="D82" s="35"/>
      <c r="E82" s="83"/>
      <c r="F82" s="83"/>
      <c r="G82" s="83"/>
      <c r="H82" s="94" t="s">
        <v>33</v>
      </c>
      <c r="I82" s="3"/>
      <c r="J82" s="3"/>
      <c r="K82" s="3"/>
      <c r="L82" s="3"/>
      <c r="M82" s="3"/>
      <c r="N82" s="3"/>
    </row>
    <row r="83" spans="1:14" ht="15" customHeight="1">
      <c r="A83" s="81" t="s">
        <v>122</v>
      </c>
      <c r="B83" s="31" t="s">
        <v>123</v>
      </c>
      <c r="C83" s="32" t="s">
        <v>124</v>
      </c>
      <c r="D83" s="35"/>
      <c r="E83" s="83"/>
      <c r="F83" s="83"/>
      <c r="G83" s="83"/>
      <c r="H83" s="94" t="s">
        <v>33</v>
      </c>
      <c r="I83" s="3"/>
      <c r="J83" s="3"/>
      <c r="K83" s="3"/>
      <c r="L83" s="3"/>
      <c r="M83" s="3"/>
      <c r="N83" s="3"/>
    </row>
    <row r="84" spans="1:14" ht="15" customHeight="1">
      <c r="A84" s="81" t="s">
        <v>125</v>
      </c>
      <c r="B84" s="31" t="s">
        <v>126</v>
      </c>
      <c r="C84" s="32" t="s">
        <v>33</v>
      </c>
      <c r="D84" s="35"/>
      <c r="E84" s="83"/>
      <c r="F84" s="83"/>
      <c r="G84" s="83"/>
      <c r="H84" s="94" t="s">
        <v>33</v>
      </c>
      <c r="I84" s="3"/>
      <c r="J84" s="3"/>
      <c r="K84" s="3"/>
      <c r="L84" s="3"/>
      <c r="M84" s="3"/>
      <c r="N84" s="3"/>
    </row>
    <row r="85" spans="1:14" ht="15" customHeight="1">
      <c r="A85" s="81" t="s">
        <v>245</v>
      </c>
      <c r="B85" s="31" t="s">
        <v>127</v>
      </c>
      <c r="C85" s="32" t="s">
        <v>260</v>
      </c>
      <c r="D85" s="35"/>
      <c r="E85" s="83"/>
      <c r="F85" s="83"/>
      <c r="G85" s="83"/>
      <c r="H85" s="94"/>
      <c r="I85" s="3"/>
      <c r="J85" s="3"/>
      <c r="K85" s="3"/>
      <c r="L85" s="3"/>
      <c r="M85" s="3"/>
      <c r="N85" s="3"/>
    </row>
    <row r="86" spans="1:14" ht="15" customHeight="1">
      <c r="A86" s="81" t="s">
        <v>246</v>
      </c>
      <c r="B86" s="31" t="s">
        <v>130</v>
      </c>
      <c r="C86" s="32" t="s">
        <v>261</v>
      </c>
      <c r="D86" s="35"/>
      <c r="E86" s="83"/>
      <c r="F86" s="83"/>
      <c r="G86" s="83"/>
      <c r="H86" s="94"/>
      <c r="I86" s="3"/>
      <c r="J86" s="3"/>
      <c r="K86" s="3"/>
      <c r="L86" s="3"/>
      <c r="M86" s="3"/>
      <c r="N86" s="3"/>
    </row>
    <row r="87" spans="1:14" ht="15" customHeight="1">
      <c r="A87" s="81" t="s">
        <v>247</v>
      </c>
      <c r="B87" s="31" t="s">
        <v>133</v>
      </c>
      <c r="C87" s="32" t="s">
        <v>262</v>
      </c>
      <c r="D87" s="35"/>
      <c r="E87" s="83"/>
      <c r="F87" s="83"/>
      <c r="G87" s="83"/>
      <c r="H87" s="94"/>
      <c r="I87" s="3"/>
      <c r="J87" s="3"/>
      <c r="K87" s="3"/>
      <c r="L87" s="3"/>
      <c r="M87" s="3"/>
      <c r="N87" s="3"/>
    </row>
    <row r="88" spans="1:14" ht="15" customHeight="1">
      <c r="A88" s="81" t="s">
        <v>248</v>
      </c>
      <c r="B88" s="31" t="s">
        <v>249</v>
      </c>
      <c r="C88" s="32" t="s">
        <v>128</v>
      </c>
      <c r="D88" s="35"/>
      <c r="E88" s="83"/>
      <c r="F88" s="83"/>
      <c r="G88" s="83"/>
      <c r="H88" s="94" t="s">
        <v>33</v>
      </c>
      <c r="I88" s="3"/>
      <c r="J88" s="3"/>
      <c r="K88" s="3"/>
      <c r="L88" s="3"/>
      <c r="M88" s="3"/>
      <c r="N88" s="3"/>
    </row>
    <row r="89" spans="1:14" ht="15" customHeight="1">
      <c r="A89" s="81" t="s">
        <v>129</v>
      </c>
      <c r="B89" s="59" t="s">
        <v>263</v>
      </c>
      <c r="C89" s="32" t="s">
        <v>131</v>
      </c>
      <c r="D89" s="35"/>
      <c r="E89" s="83"/>
      <c r="F89" s="83"/>
      <c r="G89" s="83"/>
      <c r="H89" s="94" t="s">
        <v>33</v>
      </c>
      <c r="I89" s="3"/>
      <c r="J89" s="3"/>
      <c r="K89" s="3"/>
      <c r="L89" s="3"/>
      <c r="M89" s="3"/>
      <c r="N89" s="3"/>
    </row>
    <row r="90" spans="1:14" ht="23.25" customHeight="1">
      <c r="A90" s="81" t="s">
        <v>132</v>
      </c>
      <c r="B90" s="31" t="s">
        <v>264</v>
      </c>
      <c r="C90" s="32" t="s">
        <v>134</v>
      </c>
      <c r="D90" s="35"/>
      <c r="E90" s="83"/>
      <c r="F90" s="83"/>
      <c r="G90" s="83"/>
      <c r="H90" s="94" t="s">
        <v>33</v>
      </c>
      <c r="I90" s="3"/>
      <c r="J90" s="3"/>
      <c r="K90" s="3"/>
      <c r="L90" s="3"/>
      <c r="M90" s="3"/>
      <c r="N90" s="3"/>
    </row>
    <row r="91" spans="1:14" ht="15" customHeight="1">
      <c r="A91" s="81" t="s">
        <v>135</v>
      </c>
      <c r="B91" s="31" t="s">
        <v>136</v>
      </c>
      <c r="C91" s="32" t="s">
        <v>33</v>
      </c>
      <c r="D91" s="35"/>
      <c r="E91" s="83"/>
      <c r="F91" s="83"/>
      <c r="G91" s="83"/>
      <c r="H91" s="94" t="s">
        <v>33</v>
      </c>
      <c r="I91" s="3"/>
      <c r="J91" s="3"/>
      <c r="K91" s="3"/>
      <c r="L91" s="3"/>
      <c r="M91" s="3"/>
      <c r="N91" s="3"/>
    </row>
    <row r="92" spans="1:14" ht="26.25" customHeight="1">
      <c r="A92" s="81" t="s">
        <v>137</v>
      </c>
      <c r="B92" s="31" t="s">
        <v>138</v>
      </c>
      <c r="C92" s="32" t="s">
        <v>139</v>
      </c>
      <c r="D92" s="35"/>
      <c r="E92" s="83"/>
      <c r="F92" s="83"/>
      <c r="G92" s="83"/>
      <c r="H92" s="94" t="s">
        <v>33</v>
      </c>
      <c r="I92" s="3"/>
      <c r="J92" s="3"/>
      <c r="K92" s="3"/>
      <c r="L92" s="3"/>
      <c r="M92" s="3"/>
      <c r="N92" s="3"/>
    </row>
    <row r="93" spans="1:14" ht="15" customHeight="1">
      <c r="A93" s="77" t="s">
        <v>270</v>
      </c>
      <c r="B93" s="33" t="s">
        <v>140</v>
      </c>
      <c r="C93" s="34" t="s">
        <v>33</v>
      </c>
      <c r="D93" s="36"/>
      <c r="E93" s="97">
        <f>E94+E95+E96+E97+E99</f>
        <v>576714.80000000005</v>
      </c>
      <c r="F93" s="97">
        <f>F94+F95+F96+F97</f>
        <v>92900</v>
      </c>
      <c r="G93" s="97">
        <f>G94+G95+G96+G97</f>
        <v>95500</v>
      </c>
      <c r="H93" s="92">
        <f>H94+H95+H96+H97</f>
        <v>0</v>
      </c>
      <c r="I93" s="3"/>
      <c r="J93" s="3"/>
      <c r="K93" s="3"/>
      <c r="L93" s="3"/>
      <c r="M93" s="3"/>
      <c r="N93" s="3"/>
    </row>
    <row r="94" spans="1:14" ht="32.25" customHeight="1">
      <c r="A94" s="117" t="s">
        <v>287</v>
      </c>
      <c r="B94" s="31" t="s">
        <v>141</v>
      </c>
      <c r="C94" s="32" t="s">
        <v>142</v>
      </c>
      <c r="D94" s="35"/>
      <c r="E94" s="83"/>
      <c r="F94" s="83"/>
      <c r="G94" s="83"/>
      <c r="H94" s="86"/>
      <c r="I94" s="3"/>
      <c r="J94" s="3"/>
      <c r="K94" s="3"/>
      <c r="L94" s="3"/>
      <c r="M94" s="3"/>
      <c r="N94" s="3"/>
    </row>
    <row r="95" spans="1:14" ht="15.75" customHeight="1" thickBot="1">
      <c r="A95" s="81" t="s">
        <v>143</v>
      </c>
      <c r="B95" s="37" t="s">
        <v>144</v>
      </c>
      <c r="C95" s="38" t="s">
        <v>145</v>
      </c>
      <c r="D95" s="39"/>
      <c r="E95" s="83"/>
      <c r="F95" s="83"/>
      <c r="G95" s="83"/>
      <c r="H95" s="86"/>
      <c r="I95" s="3"/>
      <c r="J95" s="3"/>
      <c r="K95" s="3"/>
      <c r="L95" s="3"/>
      <c r="M95" s="3"/>
      <c r="N95" s="3"/>
    </row>
    <row r="96" spans="1:14" ht="28.5" customHeight="1">
      <c r="A96" s="81" t="s">
        <v>146</v>
      </c>
      <c r="B96" s="27" t="s">
        <v>147</v>
      </c>
      <c r="C96" s="28" t="s">
        <v>148</v>
      </c>
      <c r="D96" s="57"/>
      <c r="E96" s="83"/>
      <c r="F96" s="83"/>
      <c r="G96" s="83"/>
      <c r="H96" s="86"/>
      <c r="I96" s="3"/>
      <c r="J96" s="3"/>
      <c r="K96" s="3"/>
      <c r="L96" s="3"/>
      <c r="M96" s="3"/>
      <c r="N96" s="3"/>
    </row>
    <row r="97" spans="1:14" ht="15" customHeight="1">
      <c r="A97" s="82" t="s">
        <v>149</v>
      </c>
      <c r="B97" s="47" t="s">
        <v>150</v>
      </c>
      <c r="C97" s="48" t="s">
        <v>151</v>
      </c>
      <c r="D97" s="58"/>
      <c r="E97" s="83">
        <f>247400-149800+6000+33135+71400+36840+27000+1116.39+2300+24943.38+83927+9335.7+2047+1290.3+6840+760-27000-54.53+3400+2100-35+45000-1030.44</f>
        <v>426914.8</v>
      </c>
      <c r="F97" s="83">
        <f>81200+1481+10219</f>
        <v>92900</v>
      </c>
      <c r="G97" s="83">
        <f>85200-205.01+10505.01</f>
        <v>95500</v>
      </c>
      <c r="H97" s="86"/>
      <c r="I97" s="3"/>
      <c r="J97" s="3"/>
      <c r="K97" s="3"/>
      <c r="L97" s="3"/>
      <c r="M97" s="3"/>
      <c r="N97" s="3"/>
    </row>
    <row r="98" spans="1:14" ht="23.25">
      <c r="A98" s="118" t="s">
        <v>279</v>
      </c>
      <c r="B98" s="37" t="s">
        <v>153</v>
      </c>
      <c r="C98" s="59" t="s">
        <v>280</v>
      </c>
      <c r="D98" s="60"/>
      <c r="E98" s="83"/>
      <c r="F98" s="83"/>
      <c r="G98" s="83"/>
      <c r="H98" s="86"/>
      <c r="I98" s="3"/>
      <c r="J98" s="3"/>
      <c r="K98" s="3"/>
      <c r="L98" s="3"/>
      <c r="M98" s="3"/>
      <c r="N98" s="3"/>
    </row>
    <row r="99" spans="1:14">
      <c r="A99" s="61" t="s">
        <v>281</v>
      </c>
      <c r="B99" s="62" t="s">
        <v>282</v>
      </c>
      <c r="C99" s="119" t="s">
        <v>283</v>
      </c>
      <c r="D99" s="60"/>
      <c r="E99" s="83">
        <v>149800</v>
      </c>
      <c r="F99" s="83"/>
      <c r="G99" s="83"/>
      <c r="H99" s="86"/>
      <c r="I99" s="3"/>
      <c r="J99" s="3"/>
      <c r="K99" s="3"/>
      <c r="L99" s="3"/>
      <c r="M99" s="3"/>
      <c r="N99" s="3"/>
    </row>
    <row r="100" spans="1:14" hidden="1">
      <c r="A100" s="61"/>
      <c r="B100" s="62"/>
      <c r="C100" s="63"/>
      <c r="D100" s="64"/>
      <c r="E100" s="83"/>
      <c r="F100" s="83"/>
      <c r="G100" s="83"/>
      <c r="H100" s="86"/>
      <c r="I100" s="3"/>
      <c r="J100" s="3"/>
      <c r="K100" s="3"/>
      <c r="L100" s="3"/>
      <c r="M100" s="3"/>
      <c r="N100" s="3"/>
    </row>
    <row r="101" spans="1:14" hidden="1">
      <c r="A101" s="65"/>
      <c r="B101" s="62"/>
      <c r="C101" s="63"/>
      <c r="D101" s="64"/>
      <c r="E101" s="83"/>
      <c r="F101" s="83"/>
      <c r="G101" s="83"/>
      <c r="H101" s="86"/>
      <c r="I101" s="3"/>
      <c r="J101" s="3"/>
      <c r="K101" s="3"/>
      <c r="L101" s="3"/>
      <c r="M101" s="3"/>
      <c r="N101" s="3"/>
    </row>
    <row r="102" spans="1:14" hidden="1">
      <c r="A102" s="61"/>
      <c r="B102" s="62"/>
      <c r="C102" s="63"/>
      <c r="D102" s="64"/>
      <c r="E102" s="83"/>
      <c r="F102" s="83"/>
      <c r="G102" s="83"/>
      <c r="H102" s="86"/>
      <c r="I102" s="3"/>
      <c r="J102" s="3"/>
      <c r="K102" s="3"/>
      <c r="L102" s="3"/>
      <c r="M102" s="3"/>
      <c r="N102" s="3"/>
    </row>
    <row r="103" spans="1:14" hidden="1">
      <c r="A103" s="61"/>
      <c r="B103" s="62"/>
      <c r="C103" s="63"/>
      <c r="D103" s="64"/>
      <c r="E103" s="83"/>
      <c r="F103" s="83"/>
      <c r="G103" s="83"/>
      <c r="H103" s="86"/>
      <c r="I103" s="3"/>
      <c r="J103" s="3"/>
      <c r="K103" s="3"/>
      <c r="L103" s="3"/>
      <c r="M103" s="3"/>
      <c r="N103" s="3"/>
    </row>
    <row r="104" spans="1:14" hidden="1">
      <c r="A104" s="66"/>
      <c r="B104" s="67"/>
      <c r="C104" s="68"/>
      <c r="D104" s="58"/>
      <c r="E104" s="83"/>
      <c r="F104" s="83"/>
      <c r="G104" s="83"/>
      <c r="H104" s="86"/>
      <c r="I104" s="3"/>
      <c r="J104" s="3"/>
      <c r="K104" s="3"/>
      <c r="L104" s="3"/>
      <c r="M104" s="3"/>
      <c r="N104" s="3"/>
    </row>
    <row r="105" spans="1:14" ht="34.5" customHeight="1">
      <c r="A105" s="81" t="s">
        <v>152</v>
      </c>
      <c r="B105" s="31" t="s">
        <v>284</v>
      </c>
      <c r="C105" s="32" t="s">
        <v>154</v>
      </c>
      <c r="D105" s="35"/>
      <c r="E105" s="83"/>
      <c r="F105" s="83"/>
      <c r="G105" s="83"/>
      <c r="H105" s="86"/>
      <c r="I105" s="3"/>
      <c r="J105" s="3"/>
      <c r="K105" s="3"/>
      <c r="L105" s="3"/>
      <c r="M105" s="3"/>
      <c r="N105" s="3"/>
    </row>
    <row r="106" spans="1:14" ht="15" customHeight="1">
      <c r="A106" s="81" t="s">
        <v>155</v>
      </c>
      <c r="B106" s="31" t="s">
        <v>285</v>
      </c>
      <c r="C106" s="32" t="s">
        <v>156</v>
      </c>
      <c r="D106" s="35"/>
      <c r="E106" s="83"/>
      <c r="F106" s="83"/>
      <c r="G106" s="83"/>
      <c r="H106" s="86"/>
      <c r="I106" s="3"/>
      <c r="J106" s="3"/>
      <c r="K106" s="3"/>
      <c r="L106" s="3"/>
      <c r="M106" s="3"/>
      <c r="N106" s="3"/>
    </row>
    <row r="107" spans="1:14" ht="26.25" customHeight="1">
      <c r="A107" s="81" t="s">
        <v>157</v>
      </c>
      <c r="B107" s="31" t="s">
        <v>286</v>
      </c>
      <c r="C107" s="32" t="s">
        <v>158</v>
      </c>
      <c r="D107" s="35"/>
      <c r="E107" s="83"/>
      <c r="F107" s="83"/>
      <c r="G107" s="83"/>
      <c r="H107" s="86"/>
      <c r="I107" s="3"/>
      <c r="J107" s="3"/>
      <c r="K107" s="3"/>
      <c r="L107" s="3"/>
      <c r="M107" s="3"/>
      <c r="N107" s="3"/>
    </row>
    <row r="108" spans="1:14">
      <c r="A108" s="76" t="s">
        <v>271</v>
      </c>
      <c r="B108" s="33" t="s">
        <v>159</v>
      </c>
      <c r="C108" s="34" t="s">
        <v>160</v>
      </c>
      <c r="D108" s="35"/>
      <c r="E108" s="83"/>
      <c r="F108" s="83"/>
      <c r="G108" s="83"/>
      <c r="H108" s="94" t="s">
        <v>33</v>
      </c>
      <c r="I108" s="3"/>
      <c r="J108" s="3"/>
      <c r="K108" s="3"/>
      <c r="L108" s="3"/>
      <c r="M108" s="3"/>
      <c r="N108" s="3"/>
    </row>
    <row r="109" spans="1:14" ht="15" customHeight="1">
      <c r="A109" s="81" t="s">
        <v>272</v>
      </c>
      <c r="B109" s="31" t="s">
        <v>161</v>
      </c>
      <c r="C109" s="32"/>
      <c r="D109" s="35"/>
      <c r="E109" s="83"/>
      <c r="F109" s="83"/>
      <c r="G109" s="83"/>
      <c r="H109" s="94" t="s">
        <v>33</v>
      </c>
      <c r="I109" s="3"/>
      <c r="J109" s="3"/>
      <c r="K109" s="3"/>
      <c r="L109" s="3"/>
      <c r="M109" s="3"/>
      <c r="N109" s="3"/>
    </row>
    <row r="110" spans="1:14" ht="15" customHeight="1">
      <c r="A110" s="81" t="s">
        <v>273</v>
      </c>
      <c r="B110" s="31" t="s">
        <v>162</v>
      </c>
      <c r="C110" s="32"/>
      <c r="D110" s="35"/>
      <c r="E110" s="83"/>
      <c r="F110" s="83"/>
      <c r="G110" s="83"/>
      <c r="H110" s="94" t="s">
        <v>33</v>
      </c>
      <c r="I110" s="3"/>
      <c r="J110" s="3"/>
      <c r="K110" s="3"/>
      <c r="L110" s="3"/>
      <c r="M110" s="3"/>
      <c r="N110" s="3"/>
    </row>
    <row r="111" spans="1:14" ht="15" customHeight="1">
      <c r="A111" s="81" t="s">
        <v>274</v>
      </c>
      <c r="B111" s="31" t="s">
        <v>163</v>
      </c>
      <c r="C111" s="32"/>
      <c r="D111" s="35"/>
      <c r="E111" s="83"/>
      <c r="F111" s="83"/>
      <c r="G111" s="83"/>
      <c r="H111" s="94" t="s">
        <v>33</v>
      </c>
      <c r="I111" s="3"/>
      <c r="J111" s="3"/>
      <c r="K111" s="3"/>
      <c r="L111" s="3"/>
      <c r="M111" s="3"/>
      <c r="N111" s="3"/>
    </row>
    <row r="112" spans="1:14">
      <c r="A112" s="76" t="s">
        <v>275</v>
      </c>
      <c r="B112" s="33" t="s">
        <v>164</v>
      </c>
      <c r="C112" s="34" t="s">
        <v>33</v>
      </c>
      <c r="D112" s="35"/>
      <c r="E112" s="83"/>
      <c r="F112" s="83"/>
      <c r="G112" s="83"/>
      <c r="H112" s="94" t="s">
        <v>33</v>
      </c>
      <c r="I112" s="3"/>
      <c r="J112" s="3"/>
      <c r="K112" s="3"/>
      <c r="L112" s="3"/>
      <c r="M112" s="3"/>
      <c r="N112" s="3"/>
    </row>
    <row r="113" spans="1:14" ht="15" customHeight="1">
      <c r="A113" s="81" t="s">
        <v>165</v>
      </c>
      <c r="B113" s="31" t="s">
        <v>166</v>
      </c>
      <c r="C113" s="32" t="s">
        <v>167</v>
      </c>
      <c r="D113" s="35"/>
      <c r="E113" s="83"/>
      <c r="F113" s="83"/>
      <c r="G113" s="83"/>
      <c r="H113" s="94" t="s">
        <v>33</v>
      </c>
      <c r="I113" s="3"/>
      <c r="J113" s="3"/>
      <c r="K113" s="3"/>
      <c r="L113" s="3"/>
      <c r="M113" s="3"/>
      <c r="N113" s="3"/>
    </row>
    <row r="114" spans="1:14" ht="15.75" thickBot="1">
      <c r="A114" s="81"/>
      <c r="B114" s="54"/>
      <c r="C114" s="55"/>
      <c r="D114" s="69"/>
      <c r="E114" s="70"/>
      <c r="F114" s="70"/>
      <c r="G114" s="70"/>
      <c r="H114" s="71"/>
      <c r="I114" s="3"/>
      <c r="J114" s="3"/>
      <c r="K114" s="3"/>
      <c r="L114" s="3"/>
      <c r="M114" s="3"/>
      <c r="N114" s="3"/>
    </row>
    <row r="115" spans="1:1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</sheetData>
  <mergeCells count="20">
    <mergeCell ref="A25:A27"/>
    <mergeCell ref="E8:H8"/>
    <mergeCell ref="F16:G16"/>
    <mergeCell ref="F18:G18"/>
    <mergeCell ref="A23:H23"/>
    <mergeCell ref="B17:E17"/>
    <mergeCell ref="H13:H14"/>
    <mergeCell ref="G10:H10"/>
    <mergeCell ref="B20:F20"/>
    <mergeCell ref="B25:B27"/>
    <mergeCell ref="C25:C27"/>
    <mergeCell ref="D25:D27"/>
    <mergeCell ref="H26:H27"/>
    <mergeCell ref="E25:H25"/>
    <mergeCell ref="C14:E14"/>
    <mergeCell ref="G3:H3"/>
    <mergeCell ref="G6:H6"/>
    <mergeCell ref="G7:H7"/>
    <mergeCell ref="E5:H5"/>
    <mergeCell ref="E4:H4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55"/>
  <sheetViews>
    <sheetView workbookViewId="0">
      <selection activeCell="G18" sqref="G18"/>
    </sheetView>
  </sheetViews>
  <sheetFormatPr defaultRowHeight="15"/>
  <cols>
    <col min="2" max="2" width="67.140625" customWidth="1"/>
    <col min="5" max="5" width="11.28515625" customWidth="1"/>
    <col min="6" max="6" width="10.28515625" customWidth="1"/>
    <col min="7" max="7" width="11.42578125" customWidth="1"/>
    <col min="8" max="8" width="10.28515625" customWidth="1"/>
    <col min="9" max="9" width="9.85546875" customWidth="1"/>
    <col min="11" max="11" width="13.7109375" customWidth="1"/>
  </cols>
  <sheetData>
    <row r="2" spans="1:10">
      <c r="B2" s="112" t="s">
        <v>236</v>
      </c>
      <c r="C2" s="113"/>
      <c r="D2" s="113"/>
      <c r="E2" s="113"/>
      <c r="F2" s="113"/>
    </row>
    <row r="4" spans="1:10" ht="15" customHeight="1">
      <c r="A4" s="165" t="s">
        <v>172</v>
      </c>
      <c r="B4" s="170" t="s">
        <v>15</v>
      </c>
      <c r="C4" s="173" t="s">
        <v>173</v>
      </c>
      <c r="D4" s="176" t="s">
        <v>174</v>
      </c>
      <c r="E4" s="182" t="s">
        <v>313</v>
      </c>
      <c r="F4" s="182" t="s">
        <v>288</v>
      </c>
      <c r="G4" s="121" t="s">
        <v>19</v>
      </c>
      <c r="H4" s="122"/>
      <c r="I4" s="122"/>
      <c r="J4" s="122"/>
    </row>
    <row r="5" spans="1:10" ht="15" customHeight="1">
      <c r="A5" s="165"/>
      <c r="B5" s="171"/>
      <c r="C5" s="174"/>
      <c r="D5" s="177"/>
      <c r="E5" s="183"/>
      <c r="F5" s="185"/>
      <c r="G5" s="123" t="s">
        <v>296</v>
      </c>
      <c r="H5" s="123" t="s">
        <v>265</v>
      </c>
      <c r="I5" s="123" t="s">
        <v>297</v>
      </c>
      <c r="J5" s="179" t="s">
        <v>20</v>
      </c>
    </row>
    <row r="6" spans="1:10" ht="50.25" customHeight="1">
      <c r="A6" s="165"/>
      <c r="B6" s="172"/>
      <c r="C6" s="175"/>
      <c r="D6" s="178"/>
      <c r="E6" s="184"/>
      <c r="F6" s="186"/>
      <c r="G6" s="124" t="s">
        <v>175</v>
      </c>
      <c r="H6" s="124" t="s">
        <v>176</v>
      </c>
      <c r="I6" s="124" t="s">
        <v>177</v>
      </c>
      <c r="J6" s="179"/>
    </row>
    <row r="7" spans="1:10" ht="15.75" thickBot="1">
      <c r="A7" s="21" t="s">
        <v>24</v>
      </c>
      <c r="B7" s="22" t="s">
        <v>25</v>
      </c>
      <c r="C7" s="10" t="s">
        <v>26</v>
      </c>
      <c r="D7" s="10" t="s">
        <v>27</v>
      </c>
      <c r="E7" s="10"/>
      <c r="F7" s="10"/>
      <c r="G7" s="10" t="s">
        <v>28</v>
      </c>
      <c r="H7" s="10" t="s">
        <v>29</v>
      </c>
      <c r="I7" s="10" t="s">
        <v>30</v>
      </c>
      <c r="J7" s="13" t="s">
        <v>31</v>
      </c>
    </row>
    <row r="8" spans="1:10" ht="21" customHeight="1">
      <c r="A8" s="125">
        <v>1</v>
      </c>
      <c r="B8" s="126" t="s">
        <v>298</v>
      </c>
      <c r="C8" s="43" t="s">
        <v>178</v>
      </c>
      <c r="D8" s="28" t="s">
        <v>33</v>
      </c>
      <c r="E8" s="28"/>
      <c r="F8" s="28"/>
      <c r="G8" s="102">
        <f>G16+G11</f>
        <v>576714.80000000005</v>
      </c>
      <c r="H8" s="102">
        <f>H16+H11</f>
        <v>92900</v>
      </c>
      <c r="I8" s="102">
        <f>I16+I11</f>
        <v>95500</v>
      </c>
      <c r="J8" s="85">
        <f>J16+J11</f>
        <v>0</v>
      </c>
    </row>
    <row r="9" spans="1:10" ht="103.5" customHeight="1">
      <c r="A9" s="127" t="s">
        <v>179</v>
      </c>
      <c r="B9" s="128" t="s">
        <v>299</v>
      </c>
      <c r="C9" s="31" t="s">
        <v>180</v>
      </c>
      <c r="D9" s="32" t="s">
        <v>33</v>
      </c>
      <c r="E9" s="32"/>
      <c r="F9" s="32"/>
      <c r="G9" s="103"/>
      <c r="H9" s="103"/>
      <c r="I9" s="103"/>
      <c r="J9" s="86"/>
    </row>
    <row r="10" spans="1:10" ht="68.25" customHeight="1">
      <c r="A10" s="127" t="s">
        <v>181</v>
      </c>
      <c r="B10" s="128" t="s">
        <v>300</v>
      </c>
      <c r="C10" s="31" t="s">
        <v>182</v>
      </c>
      <c r="D10" s="32" t="s">
        <v>33</v>
      </c>
      <c r="E10" s="32"/>
      <c r="F10" s="32"/>
      <c r="G10" s="103"/>
      <c r="H10" s="103"/>
      <c r="I10" s="103"/>
      <c r="J10" s="86"/>
    </row>
    <row r="11" spans="1:10" ht="39" customHeight="1">
      <c r="A11" s="127" t="s">
        <v>183</v>
      </c>
      <c r="B11" s="129" t="s">
        <v>301</v>
      </c>
      <c r="C11" s="31" t="s">
        <v>184</v>
      </c>
      <c r="D11" s="32" t="s">
        <v>33</v>
      </c>
      <c r="E11" s="32"/>
      <c r="F11" s="32"/>
      <c r="G11" s="103">
        <f>2300</f>
        <v>2300</v>
      </c>
      <c r="H11" s="103"/>
      <c r="I11" s="103"/>
      <c r="J11" s="86"/>
    </row>
    <row r="12" spans="1:10" ht="39" customHeight="1">
      <c r="A12" s="130" t="s">
        <v>250</v>
      </c>
      <c r="B12" s="128" t="s">
        <v>251</v>
      </c>
      <c r="C12" s="31" t="s">
        <v>252</v>
      </c>
      <c r="D12" s="32"/>
      <c r="E12" s="32"/>
      <c r="F12" s="32"/>
      <c r="G12" s="103"/>
      <c r="H12" s="103"/>
      <c r="I12" s="103"/>
      <c r="J12" s="86"/>
    </row>
    <row r="13" spans="1:10" ht="39" customHeight="1">
      <c r="A13" s="130"/>
      <c r="B13" s="128" t="s">
        <v>253</v>
      </c>
      <c r="C13" s="31" t="s">
        <v>254</v>
      </c>
      <c r="D13" s="32"/>
      <c r="E13" s="32"/>
      <c r="F13" s="32"/>
      <c r="G13" s="103"/>
      <c r="H13" s="103"/>
      <c r="I13" s="103"/>
      <c r="J13" s="86"/>
    </row>
    <row r="14" spans="1:10" ht="39" customHeight="1">
      <c r="A14" s="130"/>
      <c r="B14" s="128" t="s">
        <v>289</v>
      </c>
      <c r="C14" s="31" t="s">
        <v>290</v>
      </c>
      <c r="D14" s="32"/>
      <c r="E14" s="32"/>
      <c r="F14" s="32"/>
      <c r="G14" s="103"/>
      <c r="H14" s="103"/>
      <c r="I14" s="103"/>
      <c r="J14" s="86"/>
    </row>
    <row r="15" spans="1:10" ht="39" customHeight="1">
      <c r="A15" s="130" t="s">
        <v>255</v>
      </c>
      <c r="B15" s="128" t="s">
        <v>302</v>
      </c>
      <c r="C15" s="31" t="s">
        <v>256</v>
      </c>
      <c r="D15" s="32"/>
      <c r="E15" s="32"/>
      <c r="F15" s="32"/>
      <c r="G15" s="103"/>
      <c r="H15" s="103"/>
      <c r="I15" s="103"/>
      <c r="J15" s="86"/>
    </row>
    <row r="16" spans="1:10" ht="47.25" customHeight="1">
      <c r="A16" s="127" t="s">
        <v>185</v>
      </c>
      <c r="B16" s="128" t="s">
        <v>303</v>
      </c>
      <c r="C16" s="31" t="s">
        <v>186</v>
      </c>
      <c r="D16" s="32" t="s">
        <v>33</v>
      </c>
      <c r="E16" s="32"/>
      <c r="F16" s="32"/>
      <c r="G16" s="104">
        <f>G17+G20+G33</f>
        <v>574414.80000000005</v>
      </c>
      <c r="H16" s="104">
        <f>H17+H20+H33</f>
        <v>92900</v>
      </c>
      <c r="I16" s="104">
        <f>I17+I20+I33</f>
        <v>95500</v>
      </c>
      <c r="J16" s="85">
        <f>J17+J20+J33</f>
        <v>0</v>
      </c>
    </row>
    <row r="17" spans="1:10" ht="34.5" customHeight="1">
      <c r="A17" s="127" t="s">
        <v>187</v>
      </c>
      <c r="B17" s="128" t="s">
        <v>188</v>
      </c>
      <c r="C17" s="31" t="s">
        <v>189</v>
      </c>
      <c r="D17" s="32" t="s">
        <v>33</v>
      </c>
      <c r="E17" s="32"/>
      <c r="F17" s="32"/>
      <c r="G17" s="103">
        <f>G18</f>
        <v>319440</v>
      </c>
      <c r="H17" s="103">
        <f>H18</f>
        <v>0</v>
      </c>
      <c r="I17" s="103">
        <f>I18</f>
        <v>0</v>
      </c>
      <c r="J17" s="86">
        <f>J18</f>
        <v>0</v>
      </c>
    </row>
    <row r="18" spans="1:10" ht="32.25" customHeight="1">
      <c r="A18" s="127" t="s">
        <v>190</v>
      </c>
      <c r="B18" s="128" t="s">
        <v>191</v>
      </c>
      <c r="C18" s="31" t="s">
        <v>192</v>
      </c>
      <c r="D18" s="32" t="s">
        <v>33</v>
      </c>
      <c r="E18" s="32"/>
      <c r="F18" s="32"/>
      <c r="G18" s="103">
        <f>247400+33135+36840+2100-35</f>
        <v>319440</v>
      </c>
      <c r="H18" s="103"/>
      <c r="I18" s="103"/>
      <c r="J18" s="86"/>
    </row>
    <row r="19" spans="1:10" ht="36" customHeight="1">
      <c r="A19" s="127" t="s">
        <v>193</v>
      </c>
      <c r="B19" s="128" t="s">
        <v>302</v>
      </c>
      <c r="C19" s="31" t="s">
        <v>194</v>
      </c>
      <c r="D19" s="32" t="s">
        <v>33</v>
      </c>
      <c r="E19" s="32"/>
      <c r="F19" s="32"/>
      <c r="G19" s="103"/>
      <c r="H19" s="103"/>
      <c r="I19" s="103"/>
      <c r="J19" s="86"/>
    </row>
    <row r="20" spans="1:10" ht="40.5" customHeight="1">
      <c r="A20" s="127" t="s">
        <v>195</v>
      </c>
      <c r="B20" s="128" t="s">
        <v>196</v>
      </c>
      <c r="C20" s="31" t="s">
        <v>197</v>
      </c>
      <c r="D20" s="32" t="s">
        <v>33</v>
      </c>
      <c r="E20" s="32"/>
      <c r="F20" s="32"/>
      <c r="G20" s="103">
        <f>G21</f>
        <v>230000</v>
      </c>
      <c r="H20" s="103">
        <f>H21</f>
        <v>92900</v>
      </c>
      <c r="I20" s="103">
        <f>I21</f>
        <v>95500</v>
      </c>
      <c r="J20" s="86">
        <f>J21</f>
        <v>0</v>
      </c>
    </row>
    <row r="21" spans="1:10" ht="30.75" customHeight="1">
      <c r="A21" s="127" t="s">
        <v>198</v>
      </c>
      <c r="B21" s="128" t="s">
        <v>191</v>
      </c>
      <c r="C21" s="31" t="s">
        <v>199</v>
      </c>
      <c r="D21" s="32" t="s">
        <v>33</v>
      </c>
      <c r="E21" s="32"/>
      <c r="F21" s="32"/>
      <c r="G21" s="103">
        <f>6000+71400+27000+83927+9335.7+2047+1290.3+6840+760-27000+3400+45000</f>
        <v>230000</v>
      </c>
      <c r="H21" s="138">
        <f>81200+1481+10219</f>
        <v>92900</v>
      </c>
      <c r="I21" s="103">
        <f>85200-205.01+10505.01</f>
        <v>95500</v>
      </c>
      <c r="J21" s="86"/>
    </row>
    <row r="22" spans="1:10" ht="30.75" customHeight="1">
      <c r="A22" s="127"/>
      <c r="B22" s="128" t="s">
        <v>253</v>
      </c>
      <c r="C22" s="31" t="s">
        <v>257</v>
      </c>
      <c r="D22" s="32"/>
      <c r="E22" s="32"/>
      <c r="F22" s="32"/>
      <c r="G22" s="103"/>
      <c r="H22" s="105"/>
      <c r="I22" s="103"/>
      <c r="J22" s="86"/>
    </row>
    <row r="23" spans="1:10" ht="30.75" customHeight="1">
      <c r="A23" s="127"/>
      <c r="B23" s="128" t="s">
        <v>253</v>
      </c>
      <c r="C23" s="31" t="s">
        <v>306</v>
      </c>
      <c r="D23" s="32"/>
      <c r="E23" s="140" t="s">
        <v>308</v>
      </c>
      <c r="F23" s="32"/>
      <c r="G23" s="103"/>
      <c r="H23" s="105"/>
      <c r="I23" s="103"/>
      <c r="J23" s="86"/>
    </row>
    <row r="24" spans="1:10" ht="30.75" customHeight="1">
      <c r="A24" s="127"/>
      <c r="B24" s="128" t="s">
        <v>253</v>
      </c>
      <c r="C24" s="31" t="s">
        <v>307</v>
      </c>
      <c r="D24" s="32"/>
      <c r="E24" s="140" t="s">
        <v>309</v>
      </c>
      <c r="F24" s="32"/>
      <c r="G24" s="103"/>
      <c r="H24" s="105"/>
      <c r="I24" s="103"/>
      <c r="J24" s="86"/>
    </row>
    <row r="25" spans="1:10" ht="30.75" customHeight="1">
      <c r="A25" s="127"/>
      <c r="B25" s="128"/>
      <c r="C25" s="31"/>
      <c r="D25" s="32"/>
      <c r="E25" s="140"/>
      <c r="F25" s="32"/>
      <c r="G25" s="103"/>
      <c r="H25" s="105"/>
      <c r="I25" s="103"/>
      <c r="J25" s="86"/>
    </row>
    <row r="26" spans="1:10" ht="27" customHeight="1">
      <c r="A26" s="127" t="s">
        <v>200</v>
      </c>
      <c r="B26" s="128" t="s">
        <v>302</v>
      </c>
      <c r="C26" s="31" t="s">
        <v>201</v>
      </c>
      <c r="D26" s="32" t="s">
        <v>33</v>
      </c>
      <c r="E26" s="32"/>
      <c r="F26" s="32"/>
      <c r="G26" s="103"/>
      <c r="H26" s="103"/>
      <c r="I26" s="103"/>
      <c r="J26" s="86"/>
    </row>
    <row r="27" spans="1:10" ht="15" customHeight="1">
      <c r="A27" s="127" t="s">
        <v>202</v>
      </c>
      <c r="B27" s="128" t="s">
        <v>304</v>
      </c>
      <c r="C27" s="31" t="s">
        <v>203</v>
      </c>
      <c r="D27" s="32" t="s">
        <v>33</v>
      </c>
      <c r="E27" s="32"/>
      <c r="F27" s="32"/>
      <c r="G27" s="103"/>
      <c r="H27" s="103"/>
      <c r="I27" s="103"/>
      <c r="J27" s="86"/>
    </row>
    <row r="28" spans="1:10" ht="15" customHeight="1">
      <c r="A28" s="127"/>
      <c r="B28" s="128" t="s">
        <v>253</v>
      </c>
      <c r="C28" s="31" t="s">
        <v>258</v>
      </c>
      <c r="D28" s="32"/>
      <c r="E28" s="32"/>
      <c r="F28" s="32"/>
      <c r="G28" s="103"/>
      <c r="H28" s="103"/>
      <c r="I28" s="103"/>
      <c r="J28" s="86"/>
    </row>
    <row r="29" spans="1:10" ht="15" customHeight="1">
      <c r="A29" s="127"/>
      <c r="B29" s="128" t="s">
        <v>289</v>
      </c>
      <c r="C29" s="31" t="s">
        <v>291</v>
      </c>
      <c r="D29" s="32"/>
      <c r="E29" s="32"/>
      <c r="F29" s="32"/>
      <c r="G29" s="103"/>
      <c r="H29" s="103"/>
      <c r="I29" s="103"/>
      <c r="J29" s="86"/>
    </row>
    <row r="30" spans="1:10" ht="15" customHeight="1">
      <c r="A30" s="127" t="s">
        <v>204</v>
      </c>
      <c r="B30" s="128" t="s">
        <v>205</v>
      </c>
      <c r="C30" s="31" t="s">
        <v>206</v>
      </c>
      <c r="D30" s="32" t="s">
        <v>33</v>
      </c>
      <c r="E30" s="32"/>
      <c r="F30" s="32"/>
      <c r="G30" s="103"/>
      <c r="H30" s="103"/>
      <c r="I30" s="103"/>
      <c r="J30" s="86"/>
    </row>
    <row r="31" spans="1:10" ht="15" customHeight="1">
      <c r="A31" s="127" t="s">
        <v>207</v>
      </c>
      <c r="B31" s="128" t="s">
        <v>191</v>
      </c>
      <c r="C31" s="31" t="s">
        <v>208</v>
      </c>
      <c r="D31" s="32" t="s">
        <v>33</v>
      </c>
      <c r="E31" s="32"/>
      <c r="F31" s="32"/>
      <c r="G31" s="103"/>
      <c r="H31" s="103"/>
      <c r="I31" s="103"/>
      <c r="J31" s="86"/>
    </row>
    <row r="32" spans="1:10" ht="15" customHeight="1">
      <c r="A32" s="127" t="s">
        <v>209</v>
      </c>
      <c r="B32" s="128" t="s">
        <v>302</v>
      </c>
      <c r="C32" s="31" t="s">
        <v>210</v>
      </c>
      <c r="D32" s="32" t="s">
        <v>33</v>
      </c>
      <c r="E32" s="32"/>
      <c r="F32" s="32"/>
      <c r="G32" s="103"/>
      <c r="H32" s="103"/>
      <c r="I32" s="103"/>
      <c r="J32" s="86"/>
    </row>
    <row r="33" spans="1:12" ht="18.75" customHeight="1" thickBot="1">
      <c r="A33" s="127" t="s">
        <v>211</v>
      </c>
      <c r="B33" s="128" t="s">
        <v>212</v>
      </c>
      <c r="C33" s="54" t="s">
        <v>213</v>
      </c>
      <c r="D33" s="55" t="s">
        <v>33</v>
      </c>
      <c r="E33" s="55"/>
      <c r="F33" s="55"/>
      <c r="G33" s="106">
        <f>G34</f>
        <v>24974.800000000003</v>
      </c>
      <c r="H33" s="106">
        <f>H34</f>
        <v>0</v>
      </c>
      <c r="I33" s="106">
        <f>I34</f>
        <v>0</v>
      </c>
      <c r="J33" s="86">
        <f>J34</f>
        <v>0</v>
      </c>
    </row>
    <row r="34" spans="1:12" ht="29.25" customHeight="1" thickBot="1">
      <c r="A34" s="127" t="s">
        <v>214</v>
      </c>
      <c r="B34" s="128" t="s">
        <v>191</v>
      </c>
      <c r="C34" s="27" t="s">
        <v>215</v>
      </c>
      <c r="D34" s="28" t="s">
        <v>33</v>
      </c>
      <c r="E34" s="28"/>
      <c r="F34" s="28"/>
      <c r="G34" s="107">
        <f>1116.39+24943.38-54.53-1030.44</f>
        <v>24974.800000000003</v>
      </c>
      <c r="H34" s="107"/>
      <c r="I34" s="107"/>
      <c r="J34" s="86"/>
    </row>
    <row r="35" spans="1:12" ht="29.25" customHeight="1">
      <c r="A35" s="127"/>
      <c r="B35" s="128" t="s">
        <v>253</v>
      </c>
      <c r="C35" s="27" t="s">
        <v>259</v>
      </c>
      <c r="D35" s="48"/>
      <c r="E35" s="48"/>
      <c r="F35" s="48"/>
      <c r="G35" s="108"/>
      <c r="H35" s="108"/>
      <c r="I35" s="108"/>
      <c r="J35" s="86"/>
    </row>
    <row r="36" spans="1:12" ht="29.25" customHeight="1">
      <c r="A36" s="127"/>
      <c r="B36" s="128" t="s">
        <v>289</v>
      </c>
      <c r="C36" s="47" t="s">
        <v>292</v>
      </c>
      <c r="D36" s="48"/>
      <c r="E36" s="48"/>
      <c r="F36" s="48"/>
      <c r="G36" s="108"/>
      <c r="H36" s="108"/>
      <c r="I36" s="108"/>
      <c r="J36" s="86"/>
    </row>
    <row r="37" spans="1:12" ht="15" customHeight="1">
      <c r="A37" s="127" t="s">
        <v>216</v>
      </c>
      <c r="B37" s="128" t="s">
        <v>217</v>
      </c>
      <c r="C37" s="31" t="s">
        <v>218</v>
      </c>
      <c r="D37" s="32" t="s">
        <v>33</v>
      </c>
      <c r="E37" s="32"/>
      <c r="F37" s="32"/>
      <c r="G37" s="103"/>
      <c r="H37" s="103"/>
      <c r="I37" s="103"/>
      <c r="J37" s="86"/>
    </row>
    <row r="38" spans="1:12" ht="25.5" customHeight="1">
      <c r="A38" s="127" t="s">
        <v>25</v>
      </c>
      <c r="B38" s="128" t="s">
        <v>305</v>
      </c>
      <c r="C38" s="31" t="s">
        <v>219</v>
      </c>
      <c r="D38" s="32" t="s">
        <v>33</v>
      </c>
      <c r="E38" s="32"/>
      <c r="F38" s="32"/>
      <c r="G38" s="104">
        <f>G40</f>
        <v>574414.80000000005</v>
      </c>
      <c r="H38" s="104">
        <f>H41</f>
        <v>92900</v>
      </c>
      <c r="I38" s="104">
        <f>I42</f>
        <v>95500</v>
      </c>
      <c r="J38" s="86"/>
    </row>
    <row r="39" spans="1:12" ht="15" customHeight="1">
      <c r="A39" s="131"/>
      <c r="B39" s="132" t="s">
        <v>220</v>
      </c>
      <c r="C39" s="37" t="s">
        <v>221</v>
      </c>
      <c r="D39" s="74"/>
      <c r="E39" s="74"/>
      <c r="F39" s="74"/>
      <c r="G39" s="109"/>
      <c r="H39" s="110"/>
      <c r="I39" s="110"/>
      <c r="J39" s="86"/>
    </row>
    <row r="40" spans="1:12">
      <c r="A40" s="133"/>
      <c r="B40" s="134"/>
      <c r="C40" s="73"/>
      <c r="D40" s="120" t="s">
        <v>232</v>
      </c>
      <c r="E40" s="120"/>
      <c r="F40" s="120"/>
      <c r="G40" s="85">
        <f>G16</f>
        <v>574414.80000000005</v>
      </c>
      <c r="H40" s="85"/>
      <c r="I40" s="86"/>
      <c r="J40" s="86"/>
    </row>
    <row r="41" spans="1:12">
      <c r="A41" s="133"/>
      <c r="B41" s="134"/>
      <c r="C41" s="73"/>
      <c r="D41" s="120" t="s">
        <v>266</v>
      </c>
      <c r="E41" s="120"/>
      <c r="F41" s="120"/>
      <c r="G41" s="85"/>
      <c r="H41" s="85">
        <f>H8</f>
        <v>92900</v>
      </c>
      <c r="I41" s="85"/>
      <c r="J41" s="86"/>
    </row>
    <row r="42" spans="1:12">
      <c r="A42" s="135"/>
      <c r="B42" s="136"/>
      <c r="C42" s="47"/>
      <c r="D42" s="120" t="s">
        <v>293</v>
      </c>
      <c r="E42" s="120"/>
      <c r="F42" s="120"/>
      <c r="G42" s="85"/>
      <c r="H42" s="85"/>
      <c r="I42" s="85">
        <f>I8</f>
        <v>95500</v>
      </c>
      <c r="J42" s="86"/>
    </row>
    <row r="43" spans="1:12" ht="39" customHeight="1">
      <c r="A43" s="127" t="s">
        <v>26</v>
      </c>
      <c r="B43" s="128" t="s">
        <v>222</v>
      </c>
      <c r="C43" s="31" t="s">
        <v>223</v>
      </c>
      <c r="D43" s="32" t="s">
        <v>33</v>
      </c>
      <c r="E43" s="32"/>
      <c r="F43" s="32"/>
      <c r="G43" s="103"/>
      <c r="H43" s="103"/>
      <c r="I43" s="103"/>
      <c r="J43" s="86"/>
    </row>
    <row r="44" spans="1:12" ht="15" customHeight="1">
      <c r="A44" s="131"/>
      <c r="B44" s="132" t="s">
        <v>220</v>
      </c>
      <c r="C44" s="37" t="s">
        <v>224</v>
      </c>
      <c r="D44" s="38"/>
      <c r="E44" s="38"/>
      <c r="F44" s="38"/>
      <c r="G44" s="110"/>
      <c r="H44" s="110"/>
      <c r="I44" s="110"/>
      <c r="J44" s="86"/>
    </row>
    <row r="45" spans="1:12" ht="15.75" thickBot="1">
      <c r="A45" s="135"/>
      <c r="B45" s="137"/>
      <c r="C45" s="40"/>
      <c r="D45" s="41"/>
      <c r="E45" s="41"/>
      <c r="F45" s="41"/>
      <c r="G45" s="111"/>
      <c r="H45" s="111"/>
      <c r="I45" s="111"/>
      <c r="J45" s="91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23"/>
      <c r="L46" s="23"/>
    </row>
    <row r="47" spans="1:12">
      <c r="A47" s="3"/>
      <c r="B47" s="98" t="s">
        <v>225</v>
      </c>
      <c r="C47" s="98"/>
      <c r="D47" s="98"/>
      <c r="E47" s="98"/>
      <c r="F47" s="98"/>
      <c r="G47" s="98"/>
      <c r="H47" s="98"/>
      <c r="I47" s="98"/>
      <c r="J47" s="98"/>
      <c r="K47" s="99"/>
      <c r="L47" s="99"/>
    </row>
    <row r="48" spans="1:12">
      <c r="A48" s="3"/>
      <c r="B48" s="98" t="s">
        <v>226</v>
      </c>
      <c r="C48" s="181" t="s">
        <v>234</v>
      </c>
      <c r="D48" s="181"/>
      <c r="E48" s="100"/>
      <c r="F48" s="116"/>
      <c r="G48" s="98"/>
      <c r="H48" s="98"/>
      <c r="I48" s="98"/>
      <c r="J48" s="98"/>
      <c r="K48" s="99"/>
      <c r="L48" s="99"/>
    </row>
    <row r="49" spans="1:12">
      <c r="A49" s="1"/>
      <c r="B49" s="98"/>
      <c r="C49" s="101"/>
      <c r="D49" s="98"/>
      <c r="E49" s="98"/>
      <c r="F49" s="98"/>
      <c r="G49" s="98"/>
      <c r="H49" s="98"/>
      <c r="I49" s="98"/>
      <c r="J49" s="98"/>
      <c r="K49" s="99"/>
      <c r="L49" s="99"/>
    </row>
    <row r="50" spans="1:12">
      <c r="A50" s="1"/>
      <c r="B50" s="180" t="s">
        <v>277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0"/>
    </row>
    <row r="51" spans="1:12">
      <c r="A51" s="3"/>
      <c r="B51" s="180" t="s">
        <v>278</v>
      </c>
      <c r="C51" s="180"/>
      <c r="D51" s="180"/>
      <c r="E51" s="180"/>
      <c r="F51" s="180"/>
      <c r="G51" s="180"/>
      <c r="H51" s="180"/>
      <c r="I51" s="180"/>
      <c r="J51" s="180"/>
      <c r="K51" s="180"/>
      <c r="L51" s="180"/>
    </row>
    <row r="52" spans="1:12">
      <c r="A52" s="1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</row>
    <row r="53" spans="1:12">
      <c r="A53" s="1"/>
      <c r="B53" s="180" t="s">
        <v>276</v>
      </c>
      <c r="C53" s="180"/>
      <c r="D53" s="180"/>
      <c r="E53" s="180"/>
      <c r="F53" s="180"/>
      <c r="G53" s="180"/>
      <c r="H53" s="180"/>
      <c r="I53" s="180"/>
      <c r="J53" s="180"/>
      <c r="K53" s="180"/>
      <c r="L53" s="180"/>
    </row>
    <row r="54" spans="1:12">
      <c r="A54" s="3"/>
      <c r="B54" s="169" t="s">
        <v>231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</row>
    <row r="55" spans="1:12">
      <c r="A55" s="3"/>
      <c r="B55" s="168" t="s">
        <v>312</v>
      </c>
      <c r="C55" s="168"/>
      <c r="D55" s="168"/>
      <c r="E55" s="168"/>
      <c r="F55" s="115"/>
      <c r="G55" s="114"/>
      <c r="H55" s="114"/>
      <c r="I55" s="114"/>
      <c r="J55" s="114"/>
      <c r="K55" s="114"/>
      <c r="L55" s="114"/>
    </row>
  </sheetData>
  <mergeCells count="14">
    <mergeCell ref="B55:E55"/>
    <mergeCell ref="B54:L54"/>
    <mergeCell ref="A4:A6"/>
    <mergeCell ref="B4:B6"/>
    <mergeCell ref="C4:C6"/>
    <mergeCell ref="D4:D6"/>
    <mergeCell ref="J5:J6"/>
    <mergeCell ref="B50:L50"/>
    <mergeCell ref="B51:L51"/>
    <mergeCell ref="B52:L52"/>
    <mergeCell ref="B53:L53"/>
    <mergeCell ref="C48:D48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 1-4</vt:lpstr>
      <vt:lpstr>стр 5-6</vt:lpstr>
      <vt:lpstr>'стр 5-6'!Область_печати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2022-07-14T15:17:27Z</dcterms:created>
  <dcterms:modified xsi:type="dcterms:W3CDTF">2022-07-14T15:17:28Z</dcterms:modified>
</cp:coreProperties>
</file>